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bel\Práca\Ukrajina_odídenci\Komentár_2023-09\Komentár_2023-09_v5\Text_v3\"/>
    </mc:Choice>
  </mc:AlternateContent>
  <bookViews>
    <workbookView xWindow="0" yWindow="0" windowWidth="38400" windowHeight="17100"/>
  </bookViews>
  <sheets>
    <sheet name="Obsah" sheetId="2" r:id="rId1"/>
    <sheet name="Graf 1" sheetId="1" r:id="rId2"/>
    <sheet name="Graf 2" sheetId="3" r:id="rId3"/>
    <sheet name="Graf 3" sheetId="4" r:id="rId4"/>
    <sheet name="Graf 4" sheetId="5" r:id="rId5"/>
    <sheet name="Graf 5" sheetId="13" r:id="rId6"/>
    <sheet name="Graf 6" sheetId="7" r:id="rId7"/>
    <sheet name="Graf 7" sheetId="14" r:id="rId8"/>
    <sheet name="Graf 8" sheetId="8" r:id="rId9"/>
    <sheet name="Graf 9" sheetId="15" r:id="rId10"/>
    <sheet name="Graf 10" sheetId="16" r:id="rId11"/>
    <sheet name="Graf 11" sheetId="17" r:id="rId12"/>
    <sheet name="Graf 12" sheetId="11" r:id="rId13"/>
    <sheet name="Graf 13" sheetId="12" r:id="rId14"/>
    <sheet name="Graf 14" sheetId="18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8" l="1"/>
  <c r="D6" i="18"/>
  <c r="E6" i="18"/>
  <c r="F6" i="18"/>
  <c r="G6" i="18"/>
  <c r="H6" i="18"/>
  <c r="I6" i="18"/>
  <c r="J6" i="18"/>
  <c r="K6" i="18"/>
  <c r="L6" i="18"/>
  <c r="M6" i="18"/>
  <c r="N6" i="18"/>
  <c r="B6" i="18"/>
  <c r="C5" i="18"/>
  <c r="D5" i="18"/>
  <c r="E5" i="18"/>
  <c r="F5" i="18"/>
  <c r="G5" i="18"/>
  <c r="H5" i="18"/>
  <c r="I5" i="18"/>
  <c r="J5" i="18"/>
  <c r="K5" i="18"/>
  <c r="L5" i="18"/>
  <c r="M5" i="18"/>
  <c r="N5" i="18"/>
  <c r="B5" i="18"/>
  <c r="E18" i="8" l="1"/>
  <c r="C18" i="8"/>
  <c r="D18" i="8"/>
  <c r="B18" i="8"/>
  <c r="G11" i="14"/>
  <c r="G12" i="14"/>
  <c r="G13" i="14"/>
  <c r="G14" i="14"/>
  <c r="G15" i="14"/>
  <c r="G10" i="14"/>
  <c r="F8" i="14"/>
  <c r="F9" i="14"/>
  <c r="F10" i="14"/>
  <c r="F7" i="14"/>
  <c r="E5" i="14"/>
  <c r="E6" i="14"/>
  <c r="E7" i="14"/>
  <c r="E8" i="14"/>
  <c r="E9" i="14"/>
  <c r="E10" i="14"/>
  <c r="E11" i="14"/>
  <c r="E12" i="14"/>
  <c r="E13" i="14"/>
  <c r="I13" i="14" s="1"/>
  <c r="E14" i="14"/>
  <c r="E15" i="14"/>
  <c r="E4" i="14"/>
  <c r="I15" i="14" l="1"/>
  <c r="H10" i="14"/>
  <c r="I11" i="14"/>
  <c r="I14" i="14"/>
  <c r="I12" i="14"/>
  <c r="H7" i="14"/>
  <c r="H8" i="14"/>
  <c r="H9" i="14"/>
  <c r="I10" i="14"/>
</calcChain>
</file>

<file path=xl/sharedStrings.xml><?xml version="1.0" encoding="utf-8"?>
<sst xmlns="http://schemas.openxmlformats.org/spreadsheetml/2006/main" count="321" uniqueCount="194">
  <si>
    <t>Typ štátnej príslušnosti</t>
  </si>
  <si>
    <t>Štátni príslušníci tretích krajín</t>
  </si>
  <si>
    <t>Občania EÚ</t>
  </si>
  <si>
    <t>Graf 1 Počet platných pobytov cudzincov</t>
  </si>
  <si>
    <t>Spolu</t>
  </si>
  <si>
    <t>Zdroj: Prezídium policajného zboru, MV SR.</t>
  </si>
  <si>
    <t>Graf 2 Počet platných pobytov štátnych príslušníkov tretích krajín</t>
  </si>
  <si>
    <t>Trvalý pobyt</t>
  </si>
  <si>
    <t>Prechodný pobyt</t>
  </si>
  <si>
    <t>Tolerovaný pobyt</t>
  </si>
  <si>
    <t>Graf 3 Počet osôb so žiadosťou o dočasné útočisko na území SR v dôsledku vojny na Ukrajine</t>
  </si>
  <si>
    <t>Mesiac</t>
  </si>
  <si>
    <t>Muži</t>
  </si>
  <si>
    <t>Ženy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</si>
  <si>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</si>
  <si>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</si>
  <si>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</si>
  <si>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</si>
  <si>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</si>
  <si>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</si>
  <si>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</si>
  <si>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</si>
  <si>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</si>
  <si>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</si>
  <si>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</si>
  <si>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</si>
  <si>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Zdroj: Ministerstvo vnútra SR.</t>
  </si>
  <si>
    <t>Graf 4 Cudzinci pracujúci na Slovensku</t>
  </si>
  <si>
    <t>Typ zamestnania</t>
  </si>
  <si>
    <t>Povolenie na zamestnanie</t>
  </si>
  <si>
    <t>Infokarty</t>
  </si>
  <si>
    <t>Zdroj: ÚPSVaR, výpočty ISP.</t>
  </si>
  <si>
    <t>S povolením</t>
  </si>
  <si>
    <t>Bez povolenia</t>
  </si>
  <si>
    <t>24.2.2021 - 23.2.2022</t>
  </si>
  <si>
    <t>24.2.2022 - 23.2.2023</t>
  </si>
  <si>
    <t>Veková skupina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</si>
  <si>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</si>
  <si>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</si>
  <si>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</si>
  <si>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</si>
  <si>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</si>
  <si>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</si>
  <si>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</si>
  <si>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</si>
  <si>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</si>
  <si>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</si>
  <si>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</si>
  <si>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</si>
  <si>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</si>
  <si>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nezistená</t>
  </si>
  <si>
    <t>&lt; ZŠ a ZŠ</t>
  </si>
  <si>
    <t>SŠ</t>
  </si>
  <si>
    <t>VŠ</t>
  </si>
  <si>
    <t>Nevyplnené</t>
  </si>
  <si>
    <t>Skupina</t>
  </si>
  <si>
    <t>Pracovní migranti</t>
  </si>
  <si>
    <t>Odídenci</t>
  </si>
  <si>
    <t>ISEI skóre</t>
  </si>
  <si>
    <t>Pracovné miesto</t>
  </si>
  <si>
    <t>Prvé</t>
  </si>
  <si>
    <t>Posledné</t>
  </si>
  <si>
    <t>Obsah</t>
  </si>
  <si>
    <t>Graf 1</t>
  </si>
  <si>
    <t>Graf 2</t>
  </si>
  <si>
    <t>Graf 3</t>
  </si>
  <si>
    <t>Graf 4</t>
  </si>
  <si>
    <t>Graf 5</t>
  </si>
  <si>
    <t>Graf 6</t>
  </si>
  <si>
    <t>Graf 7</t>
  </si>
  <si>
    <t>Graf 8</t>
  </si>
  <si>
    <t>Graf 9</t>
  </si>
  <si>
    <t>Počet platných pobytov cudzincov</t>
  </si>
  <si>
    <t>Počet platných pobytov štátnych príslušníkov tretích krajín</t>
  </si>
  <si>
    <t>Počet osôb so žiadosťou o dočasné útočisko na území SR v dôsledku vojny na Ukrajine</t>
  </si>
  <si>
    <t>Cudzinci pracujúci na Slovensku</t>
  </si>
  <si>
    <t>Počet občanov Ukrajiny, ktorí obsadili pracovné miesta v období rok pred vojnou a rok po vojne</t>
  </si>
  <si>
    <t>Späť na obsah</t>
  </si>
  <si>
    <t>Pracovná trajektória pracujúcich Ukrajincov podľa dosiahnutého vzdelania</t>
  </si>
  <si>
    <t>Príjmová trajektória pracujúcich Ukrajincov podľa dosiahnutého vzdelania</t>
  </si>
  <si>
    <t>Zdroj: Informačný systém služieb zamestnanosti, ÚPSVaR. Pozn.: Údaje sú vykazované k 1. januáru daného roku. Pod „Povoleniami na zamestnanie“ rozumieme jednotné povolenie na pobyt a zamestnanie, povolenie na zamestnanie a modrú kartu EÚ. Na tzv. „infokartách“ sa evidujú len pracujúci, na ktorých sa vzťahujú výnimky podľa § 23a zákona o službách zamestnanosti, a to vrátane odídencov.</t>
  </si>
  <si>
    <t>Graf 5 Beveridgova krivka</t>
  </si>
  <si>
    <t>Obdobie</t>
  </si>
  <si>
    <t>2013-Q1</t>
  </si>
  <si>
    <t>Zdroj: Eurostat, [LFSQ_URGAN__custom_6974958], [JVS_Q_NACE2__custom_6974933].</t>
  </si>
  <si>
    <t>Beveridgova krivka</t>
  </si>
  <si>
    <t>Graf 6 Počet občanov Ukrajiny, ktorí obsadili pracovné miesta v období rok pred vojnou a rok po vojne</t>
  </si>
  <si>
    <t>Počet pracujúcich odídencov</t>
  </si>
  <si>
    <t>Počet osôb podporených UNHCR</t>
  </si>
  <si>
    <t>Počet žiadostí o dočasné útočisko (kumul.)</t>
  </si>
  <si>
    <t>Graf 7 Odhad zamestnanosti odídencov z Ukrajiny v produktívnom veku (18 až 64 rokov)</t>
  </si>
  <si>
    <t>Spodná hranica</t>
  </si>
  <si>
    <t>Horná hranica</t>
  </si>
  <si>
    <t>Horná hranica - extrap.</t>
  </si>
  <si>
    <t>Odhad</t>
  </si>
  <si>
    <t>Odhad - extrap.</t>
  </si>
  <si>
    <t>Zamestnanosť odídencov v %</t>
  </si>
  <si>
    <t>Odhad zamestnanosti odídencov z Ukrajiny v produktívnom veku (18 až 64 rokov)</t>
  </si>
  <si>
    <t>Graf 8 Veková štruktúra nových zamestnaných občanov Ukrajiny</t>
  </si>
  <si>
    <t>Veková štruktúra nových zamestnaných občanov Ukrajiny</t>
  </si>
  <si>
    <t>Zdroj: ÚPSVaR, výpočty ISP. Pozn.: Podiely sú vypočítané z osôb s vyplnením vzdelaním a SK ISCO-08.</t>
  </si>
  <si>
    <t>Graf 10 Prevzdelanosť v prvom zamestnaní na Slovensku</t>
  </si>
  <si>
    <t>Prevzdelanosť v prvom zamestnaní na Slovensku</t>
  </si>
  <si>
    <t>Graf 10</t>
  </si>
  <si>
    <t>Prevzdelanosť vysokoškolsky vzdelaných v prvom zamestnaní na Slovensku</t>
  </si>
  <si>
    <t>Graf 11</t>
  </si>
  <si>
    <t>Pohlavie</t>
  </si>
  <si>
    <t xml:space="preserve">Odídenci </t>
  </si>
  <si>
    <t>Graf 11 Prevzdelanosť vysokoškolsky vzdelaných v prvom zamestnaní na Slovensku</t>
  </si>
  <si>
    <t>4 - Administratívni pracovníci</t>
  </si>
  <si>
    <t>5 - Pracovníci v službách a obchode</t>
  </si>
  <si>
    <t>6 - Kvalifikovaní pracovníci v poľnohospodárstve, lesníctve a rybárstve</t>
  </si>
  <si>
    <t>7 - Kvalifikovaní pracovníci a remeselníci</t>
  </si>
  <si>
    <t>8 - Operátori a montéri strojov a zariadení</t>
  </si>
  <si>
    <t>9 - Pomocní a nekvalifikovaní pracovníci</t>
  </si>
  <si>
    <t>Zamestnanie (SK ISCO-08)</t>
  </si>
  <si>
    <t>Graf 12 Pracovná trajektória pracujúcich Ukrajincov podľa dosiahnutého vzdelania</t>
  </si>
  <si>
    <t>Graf 12</t>
  </si>
  <si>
    <t>Graf 13 Príjmová trajektória pracujúcich Ukrajincov podľa dosiahnutého vzdelania</t>
  </si>
  <si>
    <t>Graf 13</t>
  </si>
  <si>
    <t>Graf 14</t>
  </si>
  <si>
    <t>Odpracované mesiace pracovných migrantov a odídencov podľa dátumu obsadenia pracovného miesta</t>
  </si>
  <si>
    <t>Graf 14 Odpracované mesiace pracovných migrantov a odídencov podľa dátumu obsadenia pracovného miesta</t>
  </si>
  <si>
    <t>Počet odpracovaných mesiacov</t>
  </si>
  <si>
    <t>0 - 1</t>
  </si>
  <si>
    <t>1 - 2</t>
  </si>
  <si>
    <t>2 - 3</t>
  </si>
  <si>
    <t>3 - 4</t>
  </si>
  <si>
    <t>4 - 5</t>
  </si>
  <si>
    <t>5 - 6</t>
  </si>
  <si>
    <t>6 - 7</t>
  </si>
  <si>
    <t>7 - 8</t>
  </si>
  <si>
    <t>8 - 9</t>
  </si>
  <si>
    <t>9 - 10</t>
  </si>
  <si>
    <t>10 - 11</t>
  </si>
  <si>
    <t>11 - 12</t>
  </si>
  <si>
    <t>Pracovní migranti - muži</t>
  </si>
  <si>
    <t>Odídenci - muži</t>
  </si>
  <si>
    <t>Pracovní migranti - ženy</t>
  </si>
  <si>
    <t>Odídenci - ženy</t>
  </si>
  <si>
    <t>Pracovná trajektória pracujúcich Ukrajincov podľa dosiahnutého vzdelania - muži</t>
  </si>
  <si>
    <t>Pracovná trajektória pracujúcich Ukrajincov podľa dosiahnutého vzdelania - ženy</t>
  </si>
  <si>
    <t>Zdroj: ÚPSVaR, UNHCR, výpočty ISP. Počet pracujúcich odídencov je vykazovaný pre posledný deň v sledovanom mesiaci.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</si>
  <si>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</si>
  <si>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</si>
  <si>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</si>
  <si>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</si>
  <si>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</si>
  <si>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</si>
  <si>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</si>
  <si>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</si>
  <si>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</si>
  <si>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</si>
  <si>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</si>
  <si>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</si>
  <si>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</si>
  <si>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</si>
  <si>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</si>
  <si>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</si>
  <si>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</si>
  <si>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</si>
  <si>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</si>
  <si>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</si>
  <si>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</si>
  <si>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</si>
  <si>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</si>
  <si>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</si>
  <si>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</si>
  <si>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</si>
  <si>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</si>
  <si>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</si>
  <si>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</si>
  <si>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</si>
  <si>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</si>
  <si>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</si>
  <si>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</si>
  <si>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</si>
  <si>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</si>
  <si>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</si>
  <si>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</si>
  <si>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</si>
  <si>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</si>
  <si>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</si>
  <si>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Miera nezamestnanosti (%)</t>
  </si>
  <si>
    <t>Miera voľných pracovných miest (%)</t>
  </si>
  <si>
    <t>Popisky pre obdobie</t>
  </si>
  <si>
    <t>Graf 9 Vzdelanostná štruktúra občanov Ukrajiny</t>
  </si>
  <si>
    <t>Vzdelanostná štruktúra občanov Ukrajiny</t>
  </si>
  <si>
    <t>Priemerný mesačný reálny hrubý príjem v EUR</t>
  </si>
  <si>
    <t>Zdroj: ÚPSVaR, Sociálna poisťovňa, ŠÚ SR, výpočty ISP. Pozn.: Priemerná mzda bola vyrátaná z príjmov odídencov v pracovnom pomere. Reálne príjmy deflované CPI.</t>
  </si>
  <si>
    <t>Graf 6.1 Pracovná trajektória pracujúcich Ukrajincov podľa dosiahnutého vzdelania - muži</t>
  </si>
  <si>
    <t>Graf 6.2 Pracovná trajektória pracujúcich Ukrajincov podľa dosiahnutého vzdelania - ženy</t>
  </si>
  <si>
    <t>Graf 6.1</t>
  </si>
  <si>
    <t>Graf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</si>
</sst>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rgb="FF00339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003399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rgb="FF003399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9"/>
      <color rgb="FF003399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B7194A"/>
      </bottom>
      <diagonal/>
    </border>
    <border>
      <left/>
      <right/>
      <top style="thin">
        <color rgb="FFB7194A"/>
      </top>
      <bottom style="thin">
        <color rgb="FFB7194A"/>
      </bottom>
      <diagonal/>
    </border>
    <border>
      <left/>
      <right/>
      <top style="thin">
        <color rgb="FFB7194A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Font="1" applyFill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0" fontId="4" fillId="2" borderId="0" xfId="0" applyFont="1" applyFill="1" applyAlignment="1">
      <alignment horizontal="right"/>
    </xf>
    <xf numFmtId="4" fontId="2" fillId="0" borderId="0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6" fillId="0" borderId="0" xfId="0" applyFont="1"/>
    <xf numFmtId="0" fontId="8" fillId="0" borderId="0" xfId="1" applyFont="1"/>
    <xf numFmtId="0" fontId="9" fillId="2" borderId="0" xfId="0" applyFont="1" applyFill="1"/>
    <xf numFmtId="0" fontId="10" fillId="0" borderId="0" xfId="1" applyFont="1"/>
    <xf numFmtId="3" fontId="2" fillId="0" borderId="3" xfId="0" applyNumberFormat="1" applyFont="1" applyBorder="1"/>
    <xf numFmtId="164" fontId="2" fillId="0" borderId="0" xfId="2" applyNumberFormat="1" applyFont="1"/>
    <xf numFmtId="164" fontId="2" fillId="0" borderId="0" xfId="0" applyNumberFormat="1" applyFont="1"/>
    <xf numFmtId="0" fontId="4" fillId="2" borderId="6" xfId="0" applyFont="1" applyFill="1" applyBorder="1"/>
    <xf numFmtId="164" fontId="2" fillId="0" borderId="1" xfId="2" applyNumberFormat="1" applyFont="1" applyBorder="1"/>
    <xf numFmtId="164" fontId="2" fillId="0" borderId="1" xfId="0" applyNumberFormat="1" applyFont="1" applyBorder="1"/>
    <xf numFmtId="0" fontId="4" fillId="2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0" fontId="2" fillId="0" borderId="0" xfId="0" applyNumberFormat="1" applyFont="1" applyFill="1" applyBorder="1"/>
    <xf numFmtId="165" fontId="2" fillId="0" borderId="0" xfId="2" applyNumberFormat="1" applyFont="1" applyFill="1" applyBorder="1"/>
    <xf numFmtId="0" fontId="2" fillId="0" borderId="1" xfId="0" applyNumberFormat="1" applyFont="1" applyFill="1" applyBorder="1"/>
    <xf numFmtId="165" fontId="2" fillId="0" borderId="1" xfId="2" applyNumberFormat="1" applyFont="1" applyFill="1" applyBorder="1"/>
    <xf numFmtId="0" fontId="14" fillId="0" borderId="0" xfId="0" applyFont="1" applyFill="1" applyBorder="1"/>
    <xf numFmtId="10" fontId="14" fillId="0" borderId="0" xfId="2" applyNumberFormat="1" applyFont="1" applyFill="1" applyBorder="1"/>
    <xf numFmtId="0" fontId="13" fillId="0" borderId="0" xfId="0" applyFont="1" applyFill="1" applyBorder="1"/>
    <xf numFmtId="10" fontId="13" fillId="0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14" fillId="0" borderId="1" xfId="0" applyFont="1" applyFill="1" applyBorder="1"/>
    <xf numFmtId="10" fontId="14" fillId="0" borderId="1" xfId="2" applyNumberFormat="1" applyFont="1" applyFill="1" applyBorder="1"/>
    <xf numFmtId="0" fontId="14" fillId="0" borderId="3" xfId="0" applyFont="1" applyFill="1" applyBorder="1"/>
    <xf numFmtId="0" fontId="13" fillId="0" borderId="3" xfId="0" applyFont="1" applyFill="1" applyBorder="1"/>
    <xf numFmtId="10" fontId="13" fillId="0" borderId="3" xfId="2" applyNumberFormat="1" applyFont="1" applyFill="1" applyBorder="1"/>
    <xf numFmtId="10" fontId="14" fillId="0" borderId="0" xfId="0" applyNumberFormat="1" applyFont="1" applyFill="1" applyBorder="1"/>
    <xf numFmtId="10" fontId="14" fillId="0" borderId="1" xfId="0" applyNumberFormat="1" applyFont="1" applyFill="1" applyBorder="1"/>
    <xf numFmtId="3" fontId="3" fillId="0" borderId="0" xfId="0" applyNumberFormat="1" applyFont="1"/>
    <xf numFmtId="0" fontId="15" fillId="0" borderId="0" xfId="0" applyFont="1" applyAlignment="1">
      <alignment horizontal="justify" vertical="center"/>
    </xf>
    <xf numFmtId="165" fontId="2" fillId="0" borderId="0" xfId="0" applyNumberFormat="1" applyFont="1" applyBorder="1"/>
    <xf numFmtId="165" fontId="3" fillId="0" borderId="0" xfId="0" applyNumberFormat="1" applyFont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1" fillId="0" borderId="0" xfId="0" applyFont="1" applyFill="1" applyBorder="1" applyAlignment="1"/>
    <xf numFmtId="0" fontId="2" fillId="0" borderId="1" xfId="0" applyFont="1" applyBorder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Hypertextové prepojenie" xfId="1" builtinId="8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5195D3"/>
      <color rgb="FFB7194A"/>
      <color rgb="FFBCBCBC"/>
      <color rgb="FF4783BB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1'!$A$3</c:f>
              <c:strCache>
                <c:ptCount val="1"/>
                <c:pt idx="0">
                  <c:v>Štátni príslušníci tretích krajín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numRef>
              <c:f>'Graf 1'!$B$2:$K$2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'Graf 1'!$B$3:$K$3</c:f>
              <c:numCache>
                <c:formatCode>#,##0</c:formatCode>
                <c:ptCount val="10"/>
                <c:pt idx="0">
                  <c:v>26157</c:v>
                </c:pt>
                <c:pt idx="1">
                  <c:v>29171</c:v>
                </c:pt>
                <c:pt idx="2">
                  <c:v>35261</c:v>
                </c:pt>
                <c:pt idx="3">
                  <c:v>41232</c:v>
                </c:pt>
                <c:pt idx="4">
                  <c:v>50395</c:v>
                </c:pt>
                <c:pt idx="5">
                  <c:v>65381</c:v>
                </c:pt>
                <c:pt idx="6">
                  <c:v>85827</c:v>
                </c:pt>
                <c:pt idx="7">
                  <c:v>90806</c:v>
                </c:pt>
                <c:pt idx="8">
                  <c:v>111427</c:v>
                </c:pt>
                <c:pt idx="9">
                  <c:v>222525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3-41AF-9C4B-00C03EB34453}"/>
            </c:ext>
          </c:extLst>
        </c:ser>
        <c:ser>
          <c:idx val="1"/>
          <c:order val="1"/>
          <c:tx>
            <c:strRef>
              <c:f>'Graf 1'!$A$4</c:f>
              <c:strCache>
                <c:ptCount val="1"/>
                <c:pt idx="0">
                  <c:v>Občania EÚ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numRef>
              <c:f>'Graf 1'!$B$2:$K$2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'Graf 1'!$B$4:$K$4</c:f>
              <c:numCache>
                <c:formatCode>#,##0</c:formatCode>
                <c:ptCount val="10"/>
                <c:pt idx="0">
                  <c:v>45492</c:v>
                </c:pt>
                <c:pt idx="1">
                  <c:v>47544</c:v>
                </c:pt>
                <c:pt idx="2">
                  <c:v>49526</c:v>
                </c:pt>
                <c:pt idx="3">
                  <c:v>52015</c:v>
                </c:pt>
                <c:pt idx="4">
                  <c:v>54056</c:v>
                </c:pt>
                <c:pt idx="5">
                  <c:v>55883</c:v>
                </c:pt>
                <c:pt idx="6">
                  <c:v>57248</c:v>
                </c:pt>
                <c:pt idx="7">
                  <c:v>59206</c:v>
                </c:pt>
                <c:pt idx="8">
                  <c:v>56092</c:v>
                </c:pt>
                <c:pt idx="9">
                  <c:v>56070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E3-41AF-9C4B-00C03EB34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913776"/>
        <c:axId val="530912464"/>
      </c:barChart>
      <c:catAx>
        <c:axId val="53091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30912464"/>
        <c:crosses val="autoZero"/>
        <c:auto val="1"/>
        <c:lblAlgn val="ctr"/>
        <c:lblOffset val="100"/>
        <c:noMultiLvlLbl val="0"/>
      </c:catAx>
      <c:valAx>
        <c:axId val="5309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3091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9'!$B$2</c:f>
              <c:strCache>
                <c:ptCount val="1"/>
                <c:pt idx="0">
                  <c:v>&lt; ZŠ a ZŠ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9'!$A$3:$A$4</c:f>
              <c:strCache>
                <c:ptCount val="2"/>
                <c:pt idx="0">
                  <c:v>Pracovní migranti</c:v>
                </c:pt>
                <c:pt idx="1">
                  <c:v>Odídenci</c:v>
                </c:pt>
              </c:strCache>
            </c:strRef>
          </c:cat>
          <c:val>
            <c:numRef>
              <c:f>'Graf 9'!$B$3:$B$4</c:f>
              <c:numCache>
                <c:formatCode>0.0%</c:formatCode>
                <c:ptCount val="2"/>
                <c:pt idx="0">
                  <c:v>5.6630156140759731E-2</c:v>
                </c:pt>
                <c:pt idx="1">
                  <c:v>7.5063784074123799E-2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1-4D03-AA1E-E0463F58DFCB}"/>
            </c:ext>
          </c:extLst>
        </c:ser>
        <c:ser>
          <c:idx val="1"/>
          <c:order val="1"/>
          <c:tx>
            <c:strRef>
              <c:f>'Graf 9'!$C$2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BCBC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9'!$A$3:$A$4</c:f>
              <c:strCache>
                <c:ptCount val="2"/>
                <c:pt idx="0">
                  <c:v>Pracovní migranti</c:v>
                </c:pt>
                <c:pt idx="1">
                  <c:v>Odídenci</c:v>
                </c:pt>
              </c:strCache>
            </c:strRef>
          </c:cat>
          <c:val>
            <c:numRef>
              <c:f>'Graf 9'!$C$3:$C$4</c:f>
              <c:numCache>
                <c:formatCode>0.0%</c:formatCode>
                <c:ptCount val="2"/>
                <c:pt idx="0">
                  <c:v>0.72104404567699842</c:v>
                </c:pt>
                <c:pt idx="1">
                  <c:v>0.69294122913029854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1-4D03-AA1E-E0463F58DFCB}"/>
            </c:ext>
          </c:extLst>
        </c:ser>
        <c:ser>
          <c:idx val="2"/>
          <c:order val="2"/>
          <c:tx>
            <c:strRef>
              <c:f>'Graf 9'!$D$2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9'!$A$3:$A$4</c:f>
              <c:strCache>
                <c:ptCount val="2"/>
                <c:pt idx="0">
                  <c:v>Pracovní migranti</c:v>
                </c:pt>
                <c:pt idx="1">
                  <c:v>Odídenci</c:v>
                </c:pt>
              </c:strCache>
            </c:strRef>
          </c:cat>
          <c:val>
            <c:numRef>
              <c:f>'Graf 9'!$D$3:$D$4</c:f>
              <c:numCache>
                <c:formatCode>0.0%</c:formatCode>
                <c:ptCount val="2"/>
                <c:pt idx="0">
                  <c:v>0.22232579818224191</c:v>
                </c:pt>
                <c:pt idx="1">
                  <c:v>0.23199498679557765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1-4D03-AA1E-E0463F58DF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88529568"/>
        <c:axId val="588530224"/>
      </c:barChart>
      <c:catAx>
        <c:axId val="5885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88530224"/>
        <c:crosses val="autoZero"/>
        <c:auto val="1"/>
        <c:lblAlgn val="ctr"/>
        <c:lblOffset val="100"/>
        <c:noMultiLvlLbl val="0"/>
      </c:catAx>
      <c:valAx>
        <c:axId val="5885302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885295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57416363855365"/>
          <c:y val="0.10481168522908763"/>
          <c:w val="0.86542583636144632"/>
          <c:h val="0.6638203769560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10'!$D$2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BCBCBC"/>
            </a:solidFill>
            <a:ln>
              <a:noFill/>
            </a:ln>
            <a:effectLst/>
          </c:spPr>
          <c:invertIfNegative val="0"/>
          <c:cat>
            <c:multiLvlStrRef>
              <c:f>'Graf 10'!$A$3:$C$8</c:f>
              <c:multiLvlStrCache>
                <c:ptCount val="6"/>
                <c:lvl>
                  <c:pt idx="0">
                    <c:v>Spolu</c:v>
                  </c:pt>
                  <c:pt idx="1">
                    <c:v>Muži</c:v>
                  </c:pt>
                  <c:pt idx="2">
                    <c:v>Ženy</c:v>
                  </c:pt>
                  <c:pt idx="3">
                    <c:v>Spolu</c:v>
                  </c:pt>
                  <c:pt idx="4">
                    <c:v>Muži</c:v>
                  </c:pt>
                  <c:pt idx="5">
                    <c:v>Ženy</c:v>
                  </c:pt>
                </c:lvl>
                <c:lvl>
                  <c:pt idx="0">
                    <c:v>Pracovní migranti</c:v>
                  </c:pt>
                  <c:pt idx="3">
                    <c:v>Odídenci </c:v>
                  </c:pt>
                </c:lvl>
              </c:multiLvlStrCache>
            </c:multiLvlStrRef>
          </c:cat>
          <c:val>
            <c:numRef>
              <c:f>'Graf 10'!$D$3:$D$8</c:f>
              <c:numCache>
                <c:formatCode>0.00%</c:formatCode>
                <c:ptCount val="6"/>
                <c:pt idx="0">
                  <c:v>9.6247960848287115E-2</c:v>
                </c:pt>
                <c:pt idx="1">
                  <c:v>7.833947104117843E-2</c:v>
                </c:pt>
                <c:pt idx="2">
                  <c:v>0.13622526636225266</c:v>
                </c:pt>
                <c:pt idx="3">
                  <c:v>0.27348820554138137</c:v>
                </c:pt>
                <c:pt idx="4">
                  <c:v>0.26410788381742734</c:v>
                </c:pt>
                <c:pt idx="5">
                  <c:v>0.27606871753895318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0-4EA8-91DC-66F5D353A56E}"/>
            </c:ext>
          </c:extLst>
        </c:ser>
        <c:ser>
          <c:idx val="1"/>
          <c:order val="1"/>
          <c:tx>
            <c:strRef>
              <c:f>'Graf 10'!$E$2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multiLvlStrRef>
              <c:f>'Graf 10'!$A$3:$C$8</c:f>
              <c:multiLvlStrCache>
                <c:ptCount val="6"/>
                <c:lvl>
                  <c:pt idx="0">
                    <c:v>Spolu</c:v>
                  </c:pt>
                  <c:pt idx="1">
                    <c:v>Muži</c:v>
                  </c:pt>
                  <c:pt idx="2">
                    <c:v>Ženy</c:v>
                  </c:pt>
                  <c:pt idx="3">
                    <c:v>Spolu</c:v>
                  </c:pt>
                  <c:pt idx="4">
                    <c:v>Muži</c:v>
                  </c:pt>
                  <c:pt idx="5">
                    <c:v>Ženy</c:v>
                  </c:pt>
                </c:lvl>
                <c:lvl>
                  <c:pt idx="0">
                    <c:v>Pracovní migranti</c:v>
                  </c:pt>
                  <c:pt idx="3">
                    <c:v>Odídenci </c:v>
                  </c:pt>
                </c:lvl>
              </c:multiLvlStrCache>
            </c:multiLvlStrRef>
          </c:cat>
          <c:val>
            <c:numRef>
              <c:f>'Graf 10'!$E$3:$E$8</c:f>
              <c:numCache>
                <c:formatCode>0.00%</c:formatCode>
                <c:ptCount val="6"/>
                <c:pt idx="0">
                  <c:v>0.20088557445816824</c:v>
                </c:pt>
                <c:pt idx="1">
                  <c:v>0.18480080348175426</c:v>
                </c:pt>
                <c:pt idx="2">
                  <c:v>0.24277016742770166</c:v>
                </c:pt>
                <c:pt idx="3">
                  <c:v>0.18862181639138806</c:v>
                </c:pt>
                <c:pt idx="4">
                  <c:v>0.14273858921161825</c:v>
                </c:pt>
                <c:pt idx="5">
                  <c:v>0.20124422122025001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0-4EA8-91DC-66F5D353A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009176"/>
        <c:axId val="398009504"/>
      </c:barChart>
      <c:catAx>
        <c:axId val="39800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98009504"/>
        <c:crosses val="autoZero"/>
        <c:auto val="1"/>
        <c:lblAlgn val="ctr"/>
        <c:lblOffset val="100"/>
        <c:noMultiLvlLbl val="0"/>
      </c:catAx>
      <c:valAx>
        <c:axId val="39800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9800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835047258436955"/>
          <c:y val="0.14917697226328366"/>
          <c:w val="0.58726890696040046"/>
          <c:h val="0.7506446766605748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'Graf 11'!$C$2</c:f>
              <c:strCache>
                <c:ptCount val="1"/>
                <c:pt idx="0">
                  <c:v>Odídenci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11'!$A$3:$A$8</c:f>
              <c:strCache>
                <c:ptCount val="6"/>
                <c:pt idx="0">
                  <c:v>4 - Administratívni pracovníci</c:v>
                </c:pt>
                <c:pt idx="1">
                  <c:v>5 - Pracovníci v službách a obchode</c:v>
                </c:pt>
                <c:pt idx="2">
                  <c:v>6 - Kvalifikovaní pracovníci v poľnohospodárstve, lesníctve a rybárstve</c:v>
                </c:pt>
                <c:pt idx="3">
                  <c:v>7 - Kvalifikovaní pracovníci a remeselníci</c:v>
                </c:pt>
                <c:pt idx="4">
                  <c:v>8 - Operátori a montéri strojov a zariadení</c:v>
                </c:pt>
                <c:pt idx="5">
                  <c:v>9 - Pomocní a nekvalifikovaní pracovníci</c:v>
                </c:pt>
              </c:strCache>
            </c:strRef>
          </c:cat>
          <c:val>
            <c:numRef>
              <c:f>'Graf 11'!$C$3:$C$8</c:f>
              <c:numCache>
                <c:formatCode>0.00%</c:formatCode>
                <c:ptCount val="6"/>
                <c:pt idx="0">
                  <c:v>1.4950091759545229E-2</c:v>
                </c:pt>
                <c:pt idx="1">
                  <c:v>2.3544156483595185E-2</c:v>
                </c:pt>
                <c:pt idx="2">
                  <c:v>1.2085403518195246E-3</c:v>
                </c:pt>
                <c:pt idx="3">
                  <c:v>1.1772078241797591E-2</c:v>
                </c:pt>
                <c:pt idx="4">
                  <c:v>5.8994673470301247E-2</c:v>
                </c:pt>
                <c:pt idx="5">
                  <c:v>7.8152276084329259E-2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74A4-4B3B-8441-0989323868C6}"/>
            </c:ext>
          </c:extLst>
        </c:ser>
        <c:ser>
          <c:idx val="1"/>
          <c:order val="1"/>
          <c:tx>
            <c:strRef>
              <c:f>'Graf 11'!$B$2</c:f>
              <c:strCache>
                <c:ptCount val="1"/>
                <c:pt idx="0">
                  <c:v>Pracovní migranti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strRef>
              <c:f>'Graf 11'!$A$3:$A$8</c:f>
              <c:strCache>
                <c:ptCount val="6"/>
                <c:pt idx="0">
                  <c:v>4 - Administratívni pracovníci</c:v>
                </c:pt>
                <c:pt idx="1">
                  <c:v>5 - Pracovníci v službách a obchode</c:v>
                </c:pt>
                <c:pt idx="2">
                  <c:v>6 - Kvalifikovaní pracovníci v poľnohospodárstve, lesníctve a rybárstve</c:v>
                </c:pt>
                <c:pt idx="3">
                  <c:v>7 - Kvalifikovaní pracovníci a remeselníci</c:v>
                </c:pt>
                <c:pt idx="4">
                  <c:v>8 - Operátori a montéri strojov a zariadení</c:v>
                </c:pt>
                <c:pt idx="5">
                  <c:v>9 - Pomocní a nekvalifikovaní pracovníci</c:v>
                </c:pt>
              </c:strCache>
            </c:strRef>
          </c:cat>
          <c:val>
            <c:numRef>
              <c:f>'Graf 11'!$B$3:$B$8</c:f>
              <c:numCache>
                <c:formatCode>0.00%</c:formatCode>
                <c:ptCount val="6"/>
                <c:pt idx="0">
                  <c:v>2.0974131903985088E-3</c:v>
                </c:pt>
                <c:pt idx="1">
                  <c:v>4.6609182008855747E-3</c:v>
                </c:pt>
                <c:pt idx="2">
                  <c:v>2.3304591004427873E-3</c:v>
                </c:pt>
                <c:pt idx="3">
                  <c:v>1.2584479142391049E-2</c:v>
                </c:pt>
                <c:pt idx="4">
                  <c:v>0.13726404101608017</c:v>
                </c:pt>
                <c:pt idx="5">
                  <c:v>4.1948263807970169E-2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4A4-4B3B-8441-098932386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96192"/>
        <c:axId val="398989960"/>
        <c:extLst/>
      </c:barChart>
      <c:catAx>
        <c:axId val="39899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98989960"/>
        <c:crosses val="autoZero"/>
        <c:auto val="1"/>
        <c:lblAlgn val="ctr"/>
        <c:lblOffset val="100"/>
        <c:noMultiLvlLbl val="0"/>
      </c:catAx>
      <c:valAx>
        <c:axId val="398989960"/>
        <c:scaling>
          <c:orientation val="minMax"/>
          <c:max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9899619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12'!$C$4:$C$5</c:f>
              <c:numCache>
                <c:formatCode>#,##0.00</c:formatCode>
                <c:ptCount val="2"/>
                <c:pt idx="0">
                  <c:v>28.1111111111111</c:v>
                </c:pt>
                <c:pt idx="1">
                  <c:v>28.160493827160401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8-4C94-AA2C-701606F454F6}"/>
            </c:ext>
          </c:extLst>
        </c:ser>
        <c:ser>
          <c:idx val="1"/>
          <c:order val="1"/>
          <c:tx>
            <c:strRef>
              <c:f>'Graf 12'!$D$3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12'!$D$4:$D$5</c:f>
              <c:numCache>
                <c:formatCode>#,##0.00</c:formatCode>
                <c:ptCount val="2"/>
                <c:pt idx="0">
                  <c:v>30.7711700064641</c:v>
                </c:pt>
                <c:pt idx="1">
                  <c:v>30.821590174531298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8-4C94-AA2C-701606F454F6}"/>
            </c:ext>
          </c:extLst>
        </c:ser>
        <c:ser>
          <c:idx val="2"/>
          <c:order val="2"/>
          <c:tx>
            <c:strRef>
              <c:f>'Graf 12'!$E$3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12'!$E$4:$E$5</c:f>
              <c:numCache>
                <c:formatCode>#,##0.00</c:formatCode>
                <c:ptCount val="2"/>
                <c:pt idx="0">
                  <c:v>33.360587002096402</c:v>
                </c:pt>
                <c:pt idx="1">
                  <c:v>33.4339622641509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8-4C94-AA2C-701606F45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12'!$C$6:$C$7</c:f>
              <c:numCache>
                <c:formatCode>#,##0.00</c:formatCode>
                <c:ptCount val="2"/>
                <c:pt idx="0">
                  <c:v>26.286396181384202</c:v>
                </c:pt>
                <c:pt idx="1">
                  <c:v>26.498210023866299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1-4760-9421-EFFB3E836BFD}"/>
            </c:ext>
          </c:extLst>
        </c:ser>
        <c:ser>
          <c:idx val="1"/>
          <c:order val="1"/>
          <c:tx>
            <c:strRef>
              <c:f>'Graf 12'!$D$3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12'!$D$6:$D$7</c:f>
              <c:numCache>
                <c:formatCode>#,##0.00</c:formatCode>
                <c:ptCount val="2"/>
                <c:pt idx="0">
                  <c:v>26.847644892420998</c:v>
                </c:pt>
                <c:pt idx="1">
                  <c:v>27.045099179427499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1-4760-9421-EFFB3E836BFD}"/>
            </c:ext>
          </c:extLst>
        </c:ser>
        <c:ser>
          <c:idx val="2"/>
          <c:order val="2"/>
          <c:tx>
            <c:strRef>
              <c:f>'Graf 12'!$E$3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12'!$E$6:$E$7</c:f>
              <c:numCache>
                <c:formatCode>#,##0.00</c:formatCode>
                <c:ptCount val="2"/>
                <c:pt idx="0">
                  <c:v>33.189152673229103</c:v>
                </c:pt>
                <c:pt idx="1">
                  <c:v>34.110403397027603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A1-4760-9421-EFFB3E836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3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12'!$B$28:$B$29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12'!$C$28:$C$29</c:f>
              <c:numCache>
                <c:formatCode>#,##0.00</c:formatCode>
                <c:ptCount val="2"/>
                <c:pt idx="0">
                  <c:v>29.621794871794801</c:v>
                </c:pt>
                <c:pt idx="1">
                  <c:v>29.647435897435798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4-4130-9145-DC960166B199}"/>
            </c:ext>
          </c:extLst>
        </c:ser>
        <c:ser>
          <c:idx val="1"/>
          <c:order val="1"/>
          <c:tx>
            <c:strRef>
              <c:f>'Graf 12'!$D$3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12'!$B$28:$B$29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12'!$D$28:$D$29</c:f>
              <c:numCache>
                <c:formatCode>#,##0.00</c:formatCode>
                <c:ptCount val="2"/>
                <c:pt idx="0">
                  <c:v>31.836927223719599</c:v>
                </c:pt>
                <c:pt idx="1">
                  <c:v>31.869721473495002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4-4130-9145-DC960166B199}"/>
            </c:ext>
          </c:extLst>
        </c:ser>
        <c:ser>
          <c:idx val="2"/>
          <c:order val="2"/>
          <c:tx>
            <c:strRef>
              <c:f>'Graf 12'!$E$3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12'!$B$28:$B$29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12'!$E$28:$E$29</c:f>
              <c:numCache>
                <c:formatCode>#,##0.00</c:formatCode>
                <c:ptCount val="2"/>
                <c:pt idx="0">
                  <c:v>33.763636363636301</c:v>
                </c:pt>
                <c:pt idx="1">
                  <c:v>33.910743801652799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C4-4130-9145-DC960166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4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12'!$B$30:$B$31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12'!$C$30:$C$31</c:f>
              <c:numCache>
                <c:formatCode>#,##0.00</c:formatCode>
                <c:ptCount val="2"/>
                <c:pt idx="0">
                  <c:v>28.232653061224401</c:v>
                </c:pt>
                <c:pt idx="1">
                  <c:v>28.5122448979591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25-46AC-BE5E-3EB4B274F850}"/>
            </c:ext>
          </c:extLst>
        </c:ser>
        <c:ser>
          <c:idx val="1"/>
          <c:order val="1"/>
          <c:tx>
            <c:strRef>
              <c:f>'Graf 12'!$D$3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12'!$B$30:$B$31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12'!$D$30:$D$31</c:f>
              <c:numCache>
                <c:formatCode>#,##0.00</c:formatCode>
                <c:ptCount val="2"/>
                <c:pt idx="0">
                  <c:v>28.804721655493999</c:v>
                </c:pt>
                <c:pt idx="1">
                  <c:v>28.921888662197599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5-46AC-BE5E-3EB4B274F850}"/>
            </c:ext>
          </c:extLst>
        </c:ser>
        <c:ser>
          <c:idx val="2"/>
          <c:order val="2"/>
          <c:tx>
            <c:strRef>
              <c:f>'Graf 12'!$E$3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12'!$B$30:$B$31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12'!$E$30:$E$31</c:f>
              <c:numCache>
                <c:formatCode>#,##0.00</c:formatCode>
                <c:ptCount val="2"/>
                <c:pt idx="0">
                  <c:v>37.572383073496603</c:v>
                </c:pt>
                <c:pt idx="1">
                  <c:v>38.516703786191499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25-46AC-BE5E-3EB4B274F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4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12'!$J$27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12'!$I$28:$I$29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12'!$J$28:$J$29</c:f>
              <c:numCache>
                <c:formatCode>#,##0.00</c:formatCode>
                <c:ptCount val="2"/>
                <c:pt idx="0">
                  <c:v>25.402298850574699</c:v>
                </c:pt>
                <c:pt idx="1">
                  <c:v>25.494252873563202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8-4F48-9BAE-8959B0374736}"/>
            </c:ext>
          </c:extLst>
        </c:ser>
        <c:ser>
          <c:idx val="1"/>
          <c:order val="1"/>
          <c:tx>
            <c:strRef>
              <c:f>'Graf 12'!$K$27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12'!$I$28:$I$29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12'!$K$28:$K$29</c:f>
              <c:numCache>
                <c:formatCode>#,##0.00</c:formatCode>
                <c:ptCount val="2"/>
                <c:pt idx="0">
                  <c:v>28.038018433179701</c:v>
                </c:pt>
                <c:pt idx="1">
                  <c:v>28.133640552995299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8-4F48-9BAE-8959B0374736}"/>
            </c:ext>
          </c:extLst>
        </c:ser>
        <c:ser>
          <c:idx val="2"/>
          <c:order val="2"/>
          <c:tx>
            <c:strRef>
              <c:f>'Graf 12'!$L$27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12'!$I$28:$I$29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12'!$L$28:$L$29</c:f>
              <c:numCache>
                <c:formatCode>#,##0.00</c:formatCode>
                <c:ptCount val="2"/>
                <c:pt idx="0">
                  <c:v>32.661891117478497</c:v>
                </c:pt>
                <c:pt idx="1">
                  <c:v>32.607449856733503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68-4F48-9BAE-8959B037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4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12'!$J$27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12'!$I$30:$I$31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12'!$J$30:$J$31</c:f>
              <c:numCache>
                <c:formatCode>#,##0.00</c:formatCode>
                <c:ptCount val="2"/>
                <c:pt idx="0">
                  <c:v>25.4822934232715</c:v>
                </c:pt>
                <c:pt idx="1">
                  <c:v>25.666104553119698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8-4C18-A6A0-611EADA6FE58}"/>
            </c:ext>
          </c:extLst>
        </c:ser>
        <c:ser>
          <c:idx val="1"/>
          <c:order val="1"/>
          <c:tx>
            <c:strRef>
              <c:f>'Graf 12'!$K$27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12'!$I$30:$I$31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12'!$K$30:$K$31</c:f>
              <c:numCache>
                <c:formatCode>#,##0.00</c:formatCode>
                <c:ptCount val="2"/>
                <c:pt idx="0">
                  <c:v>26.290220820189202</c:v>
                </c:pt>
                <c:pt idx="1">
                  <c:v>26.510542918811201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8-4C18-A6A0-611EADA6FE58}"/>
            </c:ext>
          </c:extLst>
        </c:ser>
        <c:ser>
          <c:idx val="2"/>
          <c:order val="2"/>
          <c:tx>
            <c:strRef>
              <c:f>'Graf 12'!$L$27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195D3"/>
              </a:solidFill>
              <a:ln w="9525">
                <a:noFill/>
              </a:ln>
              <a:effectLst/>
            </c:spPr>
          </c:marker>
          <c:cat>
            <c:strRef>
              <c:f>'Graf 12'!$I$30:$I$31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12'!$L$30:$L$31</c:f>
              <c:numCache>
                <c:formatCode>#,##0.00</c:formatCode>
                <c:ptCount val="2"/>
                <c:pt idx="0">
                  <c:v>32.270137753910802</c:v>
                </c:pt>
                <c:pt idx="1">
                  <c:v>33.186551482605601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D8-4C18-A6A0-611EADA6F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40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ISEI skóre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13'!$B$4:$B$5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13'!$C$4:$C$5</c:f>
              <c:numCache>
                <c:formatCode>#,##0</c:formatCode>
                <c:ptCount val="2"/>
                <c:pt idx="0">
                  <c:v>896.85364431063203</c:v>
                </c:pt>
                <c:pt idx="1">
                  <c:v>966.45501135701102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9-4584-994F-9996CBE0F129}"/>
            </c:ext>
          </c:extLst>
        </c:ser>
        <c:ser>
          <c:idx val="1"/>
          <c:order val="1"/>
          <c:tx>
            <c:strRef>
              <c:f>'Graf 13'!$D$3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13'!$B$4:$B$5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13'!$D$4:$D$5</c:f>
              <c:numCache>
                <c:formatCode>#,##0</c:formatCode>
                <c:ptCount val="2"/>
                <c:pt idx="0">
                  <c:v>994.76796160618699</c:v>
                </c:pt>
                <c:pt idx="1">
                  <c:v>1069.44553361212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9-4584-994F-9996CBE0F129}"/>
            </c:ext>
          </c:extLst>
        </c:ser>
        <c:ser>
          <c:idx val="2"/>
          <c:order val="2"/>
          <c:tx>
            <c:strRef>
              <c:f>'Graf 13'!$E$3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783BB"/>
              </a:solidFill>
              <a:ln w="9525">
                <a:noFill/>
              </a:ln>
              <a:effectLst/>
            </c:spPr>
          </c:marker>
          <c:cat>
            <c:strRef>
              <c:f>'Graf 13'!$B$4:$B$5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13'!$E$4:$E$5</c:f>
              <c:numCache>
                <c:formatCode>#,##0</c:formatCode>
                <c:ptCount val="2"/>
                <c:pt idx="0">
                  <c:v>1173.6496341469899</c:v>
                </c:pt>
                <c:pt idx="1">
                  <c:v>1296.78729437162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89-4584-994F-9996CBE0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1400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Priemerný mesačný reálny hrubý príjem v EUR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2'!$A$3</c:f>
              <c:strCache>
                <c:ptCount val="1"/>
                <c:pt idx="0">
                  <c:v>Trvalý pobyt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numRef>
              <c:f>'Graf 2'!$B$2:$K$2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'Graf 2'!$B$3:$K$3</c:f>
              <c:numCache>
                <c:formatCode>#,##0</c:formatCode>
                <c:ptCount val="10"/>
                <c:pt idx="0">
                  <c:v>11342</c:v>
                </c:pt>
                <c:pt idx="1">
                  <c:v>12297</c:v>
                </c:pt>
                <c:pt idx="2">
                  <c:v>13270</c:v>
                </c:pt>
                <c:pt idx="3">
                  <c:v>14347</c:v>
                </c:pt>
                <c:pt idx="4">
                  <c:v>15589</c:v>
                </c:pt>
                <c:pt idx="5">
                  <c:v>17050</c:v>
                </c:pt>
                <c:pt idx="6">
                  <c:v>18812</c:v>
                </c:pt>
                <c:pt idx="7">
                  <c:v>20775</c:v>
                </c:pt>
                <c:pt idx="8">
                  <c:v>26066</c:v>
                </c:pt>
                <c:pt idx="9">
                  <c:v>28794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5-40B9-AECE-9956A1155169}"/>
            </c:ext>
          </c:extLst>
        </c:ser>
        <c:ser>
          <c:idx val="1"/>
          <c:order val="1"/>
          <c:tx>
            <c:strRef>
              <c:f>'Graf 2'!$A$4</c:f>
              <c:strCache>
                <c:ptCount val="1"/>
                <c:pt idx="0">
                  <c:v>Prechodný pobyt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numRef>
              <c:f>'Graf 2'!$B$2:$K$2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'Graf 2'!$B$4:$K$4</c:f>
              <c:numCache>
                <c:formatCode>#,##0</c:formatCode>
                <c:ptCount val="10"/>
                <c:pt idx="0">
                  <c:v>14561</c:v>
                </c:pt>
                <c:pt idx="1">
                  <c:v>16642</c:v>
                </c:pt>
                <c:pt idx="2">
                  <c:v>21089</c:v>
                </c:pt>
                <c:pt idx="3">
                  <c:v>26590</c:v>
                </c:pt>
                <c:pt idx="4">
                  <c:v>34570</c:v>
                </c:pt>
                <c:pt idx="5">
                  <c:v>48316</c:v>
                </c:pt>
                <c:pt idx="6">
                  <c:v>66964</c:v>
                </c:pt>
                <c:pt idx="7">
                  <c:v>69978</c:v>
                </c:pt>
                <c:pt idx="8">
                  <c:v>85286</c:v>
                </c:pt>
                <c:pt idx="9">
                  <c:v>98281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5-40B9-AECE-9956A1155169}"/>
            </c:ext>
          </c:extLst>
        </c:ser>
        <c:ser>
          <c:idx val="2"/>
          <c:order val="2"/>
          <c:tx>
            <c:strRef>
              <c:f>'Graf 2'!$A$5</c:f>
              <c:strCache>
                <c:ptCount val="1"/>
                <c:pt idx="0">
                  <c:v>Tolerovaný pobyt</c:v>
                </c:pt>
              </c:strCache>
            </c:strRef>
          </c:tx>
          <c:spPr>
            <a:solidFill>
              <a:srgbClr val="BCBCBC"/>
            </a:solidFill>
            <a:ln>
              <a:noFill/>
            </a:ln>
            <a:effectLst/>
          </c:spPr>
          <c:invertIfNegative val="0"/>
          <c:cat>
            <c:numRef>
              <c:f>'Graf 2'!$B$2:$K$2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'Graf 2'!$B$5:$K$5</c:f>
              <c:numCache>
                <c:formatCode>#,##0</c:formatCode>
                <c:ptCount val="10"/>
                <c:pt idx="0">
                  <c:v>254</c:v>
                </c:pt>
                <c:pt idx="1">
                  <c:v>232</c:v>
                </c:pt>
                <c:pt idx="2">
                  <c:v>902</c:v>
                </c:pt>
                <c:pt idx="3">
                  <c:v>295</c:v>
                </c:pt>
                <c:pt idx="4">
                  <c:v>236</c:v>
                </c:pt>
                <c:pt idx="5">
                  <c:v>15</c:v>
                </c:pt>
                <c:pt idx="6">
                  <c:v>51</c:v>
                </c:pt>
                <c:pt idx="7">
                  <c:v>53</c:v>
                </c:pt>
                <c:pt idx="8">
                  <c:v>75</c:v>
                </c:pt>
                <c:pt idx="9">
                  <c:v>95450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5-40B9-AECE-9956A1155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30913776"/>
        <c:axId val="530912464"/>
      </c:barChart>
      <c:catAx>
        <c:axId val="53091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30912464"/>
        <c:crosses val="autoZero"/>
        <c:auto val="1"/>
        <c:lblAlgn val="ctr"/>
        <c:lblOffset val="100"/>
        <c:noMultiLvlLbl val="0"/>
      </c:catAx>
      <c:valAx>
        <c:axId val="530912464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3091377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13'!$C$3</c:f>
              <c:strCache>
                <c:ptCount val="1"/>
                <c:pt idx="0">
                  <c:v>&lt; ZŠ a ZŠ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7194A"/>
              </a:solidFill>
              <a:ln w="9525">
                <a:noFill/>
              </a:ln>
              <a:effectLst/>
            </c:spPr>
          </c:marker>
          <c:cat>
            <c:strRef>
              <c:f>'Graf 13'!$B$6:$B$7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13'!$C$6:$C$7</c:f>
              <c:numCache>
                <c:formatCode>#,##0</c:formatCode>
                <c:ptCount val="2"/>
                <c:pt idx="0">
                  <c:v>994.2683766207</c:v>
                </c:pt>
                <c:pt idx="1">
                  <c:v>1043.6639667356999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D-4B46-854C-A663450B96F2}"/>
            </c:ext>
          </c:extLst>
        </c:ser>
        <c:ser>
          <c:idx val="1"/>
          <c:order val="1"/>
          <c:tx>
            <c:strRef>
              <c:f>'Graf 13'!$D$3</c:f>
              <c:strCache>
                <c:ptCount val="1"/>
                <c:pt idx="0">
                  <c:v>SŠ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CBCBC"/>
              </a:solidFill>
              <a:ln w="9525">
                <a:noFill/>
              </a:ln>
              <a:effectLst/>
            </c:spPr>
          </c:marker>
          <c:cat>
            <c:strRef>
              <c:f>'Graf 13'!$B$6:$B$7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13'!$D$6:$D$7</c:f>
              <c:numCache>
                <c:formatCode>#,##0</c:formatCode>
                <c:ptCount val="2"/>
                <c:pt idx="0">
                  <c:v>961.84037393408005</c:v>
                </c:pt>
                <c:pt idx="1">
                  <c:v>1026.1064471761599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D-4B46-854C-A663450B96F2}"/>
            </c:ext>
          </c:extLst>
        </c:ser>
        <c:ser>
          <c:idx val="2"/>
          <c:order val="2"/>
          <c:tx>
            <c:strRef>
              <c:f>'Graf 13'!$E$3</c:f>
              <c:strCache>
                <c:ptCount val="1"/>
                <c:pt idx="0">
                  <c:v>VŠ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783BB"/>
              </a:solidFill>
              <a:ln w="9525">
                <a:noFill/>
              </a:ln>
              <a:effectLst/>
            </c:spPr>
          </c:marker>
          <c:cat>
            <c:strRef>
              <c:f>'Graf 13'!$B$6:$B$7</c:f>
              <c:strCache>
                <c:ptCount val="2"/>
                <c:pt idx="0">
                  <c:v>Prvé</c:v>
                </c:pt>
                <c:pt idx="1">
                  <c:v>Posledné</c:v>
                </c:pt>
              </c:strCache>
            </c:strRef>
          </c:cat>
          <c:val>
            <c:numRef>
              <c:f>'Graf 13'!$E$6:$E$7</c:f>
              <c:numCache>
                <c:formatCode>#,##0</c:formatCode>
                <c:ptCount val="2"/>
                <c:pt idx="0">
                  <c:v>1158.59126872716</c:v>
                </c:pt>
                <c:pt idx="1">
                  <c:v>1267.52056775608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CD-4B46-854C-A663450B9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843760"/>
        <c:axId val="619841464"/>
      </c:lineChart>
      <c:catAx>
        <c:axId val="6198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Obsadenie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1464"/>
        <c:crosses val="autoZero"/>
        <c:auto val="1"/>
        <c:lblAlgn val="ctr"/>
        <c:lblOffset val="100"/>
        <c:noMultiLvlLbl val="0"/>
      </c:catAx>
      <c:valAx>
        <c:axId val="619841464"/>
        <c:scaling>
          <c:orientation val="minMax"/>
          <c:max val="1400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Priemerný mesačný reálny hrubý príjem v EUR</a:t>
                </a:r>
                <a:endParaRPr lang="sk-SK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6198437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14'!$A$5</c:f>
              <c:strCache>
                <c:ptCount val="1"/>
                <c:pt idx="0">
                  <c:v>Pracovní migranti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strRef>
              <c:f>'Graf 14'!$B$2:$M$2</c:f>
              <c:strCache>
                <c:ptCount val="12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10 - 11</c:v>
                </c:pt>
                <c:pt idx="11">
                  <c:v>11 - 12</c:v>
                </c:pt>
              </c:strCache>
            </c:strRef>
          </c:cat>
          <c:val>
            <c:numRef>
              <c:f>'Graf 14'!$B$5:$M$5</c:f>
              <c:numCache>
                <c:formatCode>0.0%</c:formatCode>
                <c:ptCount val="12"/>
                <c:pt idx="0">
                  <c:v>0.12257031785959295</c:v>
                </c:pt>
                <c:pt idx="1">
                  <c:v>0.1207409101303453</c:v>
                </c:pt>
                <c:pt idx="2">
                  <c:v>0.16167390807226162</c:v>
                </c:pt>
                <c:pt idx="3">
                  <c:v>0.12188428996112509</c:v>
                </c:pt>
                <c:pt idx="4">
                  <c:v>0.11639606677338211</c:v>
                </c:pt>
                <c:pt idx="5">
                  <c:v>8.9640978733135146E-2</c:v>
                </c:pt>
                <c:pt idx="6">
                  <c:v>8.209467184998856E-2</c:v>
                </c:pt>
                <c:pt idx="7">
                  <c:v>5.6025611708209466E-2</c:v>
                </c:pt>
                <c:pt idx="8">
                  <c:v>5.1223416418934367E-2</c:v>
                </c:pt>
                <c:pt idx="9">
                  <c:v>3.4758746855705465E-2</c:v>
                </c:pt>
                <c:pt idx="10">
                  <c:v>2.6297736107935055E-2</c:v>
                </c:pt>
                <c:pt idx="11">
                  <c:v>1.6693345529384861E-2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3-44F9-A303-C591B98D03A4}"/>
            </c:ext>
          </c:extLst>
        </c:ser>
        <c:ser>
          <c:idx val="1"/>
          <c:order val="1"/>
          <c:tx>
            <c:strRef>
              <c:f>'Graf 14'!$A$6</c:f>
              <c:strCache>
                <c:ptCount val="1"/>
                <c:pt idx="0">
                  <c:v>Odídenci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14'!$B$2:$M$2</c:f>
              <c:strCache>
                <c:ptCount val="12"/>
                <c:pt idx="0">
                  <c:v>0 - 1</c:v>
                </c:pt>
                <c:pt idx="1">
                  <c:v>1 - 2</c:v>
                </c:pt>
                <c:pt idx="2">
                  <c:v>2 - 3</c:v>
                </c:pt>
                <c:pt idx="3">
                  <c:v>3 - 4</c:v>
                </c:pt>
                <c:pt idx="4">
                  <c:v>4 - 5</c:v>
                </c:pt>
                <c:pt idx="5">
                  <c:v>5 - 6</c:v>
                </c:pt>
                <c:pt idx="6">
                  <c:v>6 - 7</c:v>
                </c:pt>
                <c:pt idx="7">
                  <c:v>7 - 8</c:v>
                </c:pt>
                <c:pt idx="8">
                  <c:v>8 - 9</c:v>
                </c:pt>
                <c:pt idx="9">
                  <c:v>9 - 10</c:v>
                </c:pt>
                <c:pt idx="10">
                  <c:v>10 - 11</c:v>
                </c:pt>
                <c:pt idx="11">
                  <c:v>11 - 12</c:v>
                </c:pt>
              </c:strCache>
            </c:strRef>
          </c:cat>
          <c:val>
            <c:numRef>
              <c:f>'Graf 14'!$B$6:$M$6</c:f>
              <c:numCache>
                <c:formatCode>0.0%</c:formatCode>
                <c:ptCount val="12"/>
                <c:pt idx="0">
                  <c:v>0.11450915826301708</c:v>
                </c:pt>
                <c:pt idx="1">
                  <c:v>0.10849969129450504</c:v>
                </c:pt>
                <c:pt idx="2">
                  <c:v>9.9115044247787609E-2</c:v>
                </c:pt>
                <c:pt idx="3">
                  <c:v>9.4258077793784728E-2</c:v>
                </c:pt>
                <c:pt idx="4">
                  <c:v>8.9318789874459764E-2</c:v>
                </c:pt>
                <c:pt idx="5">
                  <c:v>7.2689853879399052E-2</c:v>
                </c:pt>
                <c:pt idx="6">
                  <c:v>6.6721547643548054E-2</c:v>
                </c:pt>
                <c:pt idx="7">
                  <c:v>5.8612883309322905E-2</c:v>
                </c:pt>
                <c:pt idx="8">
                  <c:v>6.3181724634698497E-2</c:v>
                </c:pt>
                <c:pt idx="9">
                  <c:v>8.6025931261576455E-2</c:v>
                </c:pt>
                <c:pt idx="10">
                  <c:v>0.10063799135624614</c:v>
                </c:pt>
                <c:pt idx="11">
                  <c:v>4.6429306441654661E-2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3-44F9-A303-C591B98D0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6131960"/>
        <c:axId val="416134256"/>
      </c:barChart>
      <c:catAx>
        <c:axId val="416131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Počet odpracovaných mesiacov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134256"/>
        <c:crosses val="autoZero"/>
        <c:auto val="1"/>
        <c:lblAlgn val="ctr"/>
        <c:lblOffset val="100"/>
        <c:noMultiLvlLbl val="0"/>
      </c:catAx>
      <c:valAx>
        <c:axId val="41613425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13196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3'!$B$2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strRef>
              <c:f>'Graf 3'!$A$3:$A$14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3'!$B$3:$B$14</c:f>
              <c:numCache>
                <c:formatCode>#,##0</c:formatCode>
                <c:ptCount val="12"/>
                <c:pt idx="0">
                  <c:v>17466</c:v>
                </c:pt>
                <c:pt idx="1">
                  <c:v>4438</c:v>
                </c:pt>
                <c:pt idx="2">
                  <c:v>2393</c:v>
                </c:pt>
                <c:pt idx="3">
                  <c:v>1758</c:v>
                </c:pt>
                <c:pt idx="4">
                  <c:v>1467</c:v>
                </c:pt>
                <c:pt idx="5">
                  <c:v>1708</c:v>
                </c:pt>
                <c:pt idx="6">
                  <c:v>1413</c:v>
                </c:pt>
                <c:pt idx="7">
                  <c:v>1375</c:v>
                </c:pt>
                <c:pt idx="8">
                  <c:v>1252</c:v>
                </c:pt>
                <c:pt idx="9">
                  <c:v>969</c:v>
                </c:pt>
                <c:pt idx="10">
                  <c:v>1225</c:v>
                </c:pt>
                <c:pt idx="11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B-4287-B809-13D45DEACFF0}"/>
            </c:ext>
          </c:extLst>
        </c:ser>
        <c:ser>
          <c:idx val="1"/>
          <c:order val="1"/>
          <c:tx>
            <c:strRef>
              <c:f>'Graf 3'!$C$2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3'!$A$3:$A$14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3'!$C$3:$C$14</c:f>
              <c:numCache>
                <c:formatCode>#,##0</c:formatCode>
                <c:ptCount val="12"/>
                <c:pt idx="0">
                  <c:v>41622</c:v>
                </c:pt>
                <c:pt idx="1">
                  <c:v>9003</c:v>
                </c:pt>
                <c:pt idx="2">
                  <c:v>4039</c:v>
                </c:pt>
                <c:pt idx="3">
                  <c:v>2932</c:v>
                </c:pt>
                <c:pt idx="4">
                  <c:v>2386</c:v>
                </c:pt>
                <c:pt idx="5">
                  <c:v>2636</c:v>
                </c:pt>
                <c:pt idx="6">
                  <c:v>2398</c:v>
                </c:pt>
                <c:pt idx="7">
                  <c:v>2155</c:v>
                </c:pt>
                <c:pt idx="8">
                  <c:v>1869</c:v>
                </c:pt>
                <c:pt idx="9">
                  <c:v>1425</c:v>
                </c:pt>
                <c:pt idx="10">
                  <c:v>1992</c:v>
                </c:pt>
                <c:pt idx="11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B-4287-B809-13D45DEAC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375432"/>
        <c:axId val="526942904"/>
      </c:barChart>
      <c:catAx>
        <c:axId val="4003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6942904"/>
        <c:crosses val="autoZero"/>
        <c:auto val="1"/>
        <c:lblAlgn val="ctr"/>
        <c:lblOffset val="100"/>
        <c:noMultiLvlLbl val="0"/>
      </c:catAx>
      <c:valAx>
        <c:axId val="526942904"/>
        <c:scaling>
          <c:orientation val="minMax"/>
          <c:max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0037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4'!$A$3</c:f>
              <c:strCache>
                <c:ptCount val="1"/>
                <c:pt idx="0">
                  <c:v>Občania EÚ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none"/>
          </c:marker>
          <c:cat>
            <c:numRef>
              <c:f>'Graf 4'!$B$2:$L$2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'Graf 4'!$B$3:$L$3</c:f>
              <c:numCache>
                <c:formatCode>#,##0</c:formatCode>
                <c:ptCount val="11"/>
                <c:pt idx="0">
                  <c:v>6837</c:v>
                </c:pt>
                <c:pt idx="1">
                  <c:v>9127</c:v>
                </c:pt>
                <c:pt idx="2">
                  <c:v>15426</c:v>
                </c:pt>
                <c:pt idx="3">
                  <c:v>19356</c:v>
                </c:pt>
                <c:pt idx="4">
                  <c:v>24605</c:v>
                </c:pt>
                <c:pt idx="5">
                  <c:v>27839</c:v>
                </c:pt>
                <c:pt idx="6">
                  <c:v>36148</c:v>
                </c:pt>
                <c:pt idx="7">
                  <c:v>31750</c:v>
                </c:pt>
                <c:pt idx="8">
                  <c:v>29335</c:v>
                </c:pt>
                <c:pt idx="9">
                  <c:v>29948</c:v>
                </c:pt>
                <c:pt idx="10">
                  <c:v>31360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7-484B-B2BA-27BA88670D27}"/>
            </c:ext>
          </c:extLst>
        </c:ser>
        <c:ser>
          <c:idx val="0"/>
          <c:order val="1"/>
          <c:tx>
            <c:strRef>
              <c:f>'Graf 4'!$A$4</c:f>
              <c:strCache>
                <c:ptCount val="1"/>
                <c:pt idx="0">
                  <c:v>Povolenie na zamestnanie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numRef>
              <c:f>'Graf 4'!$B$2:$L$2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'Graf 4'!$B$4:$L$4</c:f>
              <c:numCache>
                <c:formatCode>#,##0</c:formatCode>
                <c:ptCount val="11"/>
                <c:pt idx="0">
                  <c:v>3320</c:v>
                </c:pt>
                <c:pt idx="1">
                  <c:v>2969</c:v>
                </c:pt>
                <c:pt idx="2">
                  <c:v>2524</c:v>
                </c:pt>
                <c:pt idx="3">
                  <c:v>2922</c:v>
                </c:pt>
                <c:pt idx="4">
                  <c:v>3835</c:v>
                </c:pt>
                <c:pt idx="5">
                  <c:v>8838</c:v>
                </c:pt>
                <c:pt idx="6">
                  <c:v>17783</c:v>
                </c:pt>
                <c:pt idx="7">
                  <c:v>28845</c:v>
                </c:pt>
                <c:pt idx="8">
                  <c:v>23209</c:v>
                </c:pt>
                <c:pt idx="9">
                  <c:v>21904</c:v>
                </c:pt>
                <c:pt idx="10">
                  <c:v>22316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84B-B2BA-27BA88670D27}"/>
            </c:ext>
          </c:extLst>
        </c:ser>
        <c:ser>
          <c:idx val="2"/>
          <c:order val="2"/>
          <c:tx>
            <c:strRef>
              <c:f>'Graf 4'!$A$5</c:f>
              <c:strCache>
                <c:ptCount val="1"/>
                <c:pt idx="0">
                  <c:v>Infokarty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none"/>
          </c:marker>
          <c:cat>
            <c:numRef>
              <c:f>'Graf 4'!$B$2:$L$2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'Graf 4'!$B$5:$L$5</c:f>
              <c:numCache>
                <c:formatCode>#,##0</c:formatCode>
                <c:ptCount val="11"/>
                <c:pt idx="0">
                  <c:v>899</c:v>
                </c:pt>
                <c:pt idx="1">
                  <c:v>1048</c:v>
                </c:pt>
                <c:pt idx="2">
                  <c:v>2120</c:v>
                </c:pt>
                <c:pt idx="3">
                  <c:v>3206</c:v>
                </c:pt>
                <c:pt idx="4">
                  <c:v>7791</c:v>
                </c:pt>
                <c:pt idx="5">
                  <c:v>12842</c:v>
                </c:pt>
                <c:pt idx="6">
                  <c:v>14956</c:v>
                </c:pt>
                <c:pt idx="7">
                  <c:v>17164</c:v>
                </c:pt>
                <c:pt idx="8">
                  <c:v>15210</c:v>
                </c:pt>
                <c:pt idx="9">
                  <c:v>16691</c:v>
                </c:pt>
                <c:pt idx="10">
                  <c:v>36352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7-484B-B2BA-27BA8867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375432"/>
        <c:axId val="526942904"/>
      </c:lineChart>
      <c:catAx>
        <c:axId val="4003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6942904"/>
        <c:crosses val="autoZero"/>
        <c:auto val="1"/>
        <c:lblAlgn val="ctr"/>
        <c:lblOffset val="100"/>
        <c:noMultiLvlLbl val="0"/>
      </c:catAx>
      <c:valAx>
        <c:axId val="526942904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0037543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'Graf 5'!$C$2</c:f>
              <c:strCache>
                <c:ptCount val="1"/>
                <c:pt idx="0">
                  <c:v>Miera voľných pracovných miest (%)</c:v>
                </c:pt>
              </c:strCache>
            </c:strRef>
          </c:tx>
          <c:spPr>
            <a:ln w="19050" cap="rnd">
              <a:solidFill>
                <a:srgbClr val="5195D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601420679497996E-2"/>
                  <c:y val="4.1032628324467933E-2"/>
                </c:manualLayout>
              </c:layout>
              <c:tx>
                <c:rich>
                  <a:bodyPr/>
                  <a:lstStyle/>
                  <a:p>
                    <a:fld id="{56387C22-0102-4B80-B9F8-5CEA192129E5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9A2-4441-8E83-B8A9265DC3D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EB29F3E-44D5-485D-AE26-18AE7E3A76F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9A2-4441-8E83-B8A9265DC3D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D85BC2-B802-40E7-AB3B-1EE08FF00B9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9A2-4441-8E83-B8A9265DC3D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5ACCD43-0685-4246-B184-401B0B16DF1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9A2-4441-8E83-B8A9265DC3D6}"/>
                </c:ext>
              </c:extLst>
            </c:dLbl>
            <c:dLbl>
              <c:idx val="4"/>
              <c:layout>
                <c:manualLayout>
                  <c:x val="0"/>
                  <c:y val="4.409838983758916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284555DA-423A-48A2-BA5C-E9501F3775B7}" type="CELLRANGE">
                      <a:rPr lang="en-US"/>
                      <a:pPr>
                        <a:defRPr/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29852555001773"/>
                      <c:h val="4.787385367450315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9A2-4441-8E83-B8A9265DC3D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4579BD2-6D5B-4265-9612-2B1F571B41E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9A2-4441-8E83-B8A9265DC3D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B68E1B3-239F-49C3-BF39-4E5281EBB80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9A2-4441-8E83-B8A9265DC3D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88F7244-CA7E-462C-B85F-B43C02706508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9A2-4441-8E83-B8A9265DC3D6}"/>
                </c:ext>
              </c:extLst>
            </c:dLbl>
            <c:dLbl>
              <c:idx val="8"/>
              <c:layout>
                <c:manualLayout>
                  <c:x val="-3.5202841358995991E-2"/>
                  <c:y val="-3.8101726301291758E-2"/>
                </c:manualLayout>
              </c:layout>
              <c:tx>
                <c:rich>
                  <a:bodyPr/>
                  <a:lstStyle/>
                  <a:p>
                    <a:fld id="{9D3662C1-6DE3-461D-AE97-C01812F95236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9A2-4441-8E83-B8A9265DC3D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0500D922-4497-4F14-9F61-B575F9541B2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9A2-4441-8E83-B8A9265DC3D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E85B135-9FCD-43E7-A073-41CE9A7BF9B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9A2-4441-8E83-B8A9265DC3D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200B272-8E6A-4DDD-9E43-AA0ECB06032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9A2-4441-8E83-B8A9265DC3D6}"/>
                </c:ext>
              </c:extLst>
            </c:dLbl>
            <c:dLbl>
              <c:idx val="12"/>
              <c:layout>
                <c:manualLayout>
                  <c:x val="-4.9783377791164915E-2"/>
                  <c:y val="-4.1184250578737758E-2"/>
                </c:manualLayout>
              </c:layout>
              <c:tx>
                <c:rich>
                  <a:bodyPr/>
                  <a:lstStyle/>
                  <a:p>
                    <a:fld id="{576B2C2C-54E8-4B93-803F-A8EB8A489F3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9A2-4441-8E83-B8A9265DC3D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269F56B-C507-4215-A252-45505BF6797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9A2-4441-8E83-B8A9265DC3D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2DF7386-B319-4E1D-8F58-3C8E8EC9747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9A2-4441-8E83-B8A9265DC3D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B984BF98-B4DC-480D-AB08-625704EB4FB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9A2-4441-8E83-B8A9265DC3D6}"/>
                </c:ext>
              </c:extLst>
            </c:dLbl>
            <c:dLbl>
              <c:idx val="16"/>
              <c:layout>
                <c:manualLayout>
                  <c:x val="-5.5737832151743702E-2"/>
                  <c:y val="4.1032628324467878E-2"/>
                </c:manualLayout>
              </c:layout>
              <c:tx>
                <c:rich>
                  <a:bodyPr/>
                  <a:lstStyle/>
                  <a:p>
                    <a:fld id="{92AF1B9A-6CC3-4C50-8A61-830946734CCF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9A2-4441-8E83-B8A9265DC3D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68F0BD00-B0BF-4F26-961D-34D7207812F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9A2-4441-8E83-B8A9265DC3D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5356B54B-69C0-423A-AFCA-DD324D59C5C2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9A2-4441-8E83-B8A9265DC3D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4E913ABD-4DEE-4134-B519-31D26FE0734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9A2-4441-8E83-B8A9265DC3D6}"/>
                </c:ext>
              </c:extLst>
            </c:dLbl>
            <c:dLbl>
              <c:idx val="20"/>
              <c:layout>
                <c:manualLayout>
                  <c:x val="-5.8546436797964334E-2"/>
                  <c:y val="-3.5268905645032683E-2"/>
                </c:manualLayout>
              </c:layout>
              <c:tx>
                <c:rich>
                  <a:bodyPr/>
                  <a:lstStyle/>
                  <a:p>
                    <a:fld id="{6F0F60B4-8440-4569-8F1F-72EDCC1156B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9A2-4441-8E83-B8A9265DC3D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C7661BE-9D4F-467D-916B-B81F1FE33EF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9A2-4441-8E83-B8A9265DC3D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9BC32C6F-41E4-4A00-8FE5-6E33239FF8E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9A2-4441-8E83-B8A9265DC3D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FFB8B914-37E1-4114-9975-61BB7561647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9A2-4441-8E83-B8A9265DC3D6}"/>
                </c:ext>
              </c:extLst>
            </c:dLbl>
            <c:dLbl>
              <c:idx val="24"/>
              <c:layout>
                <c:manualLayout>
                  <c:x val="-0.12025142774778506"/>
                  <c:y val="-3.8306658663227126E-2"/>
                </c:manualLayout>
              </c:layout>
              <c:tx>
                <c:rich>
                  <a:bodyPr/>
                  <a:lstStyle/>
                  <a:p>
                    <a:fld id="{5BFF0900-AFEB-4F4A-8A0A-B25CF8BA795E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9A2-4441-8E83-B8A9265DC3D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8476038E-43B0-4C01-A299-106C390AD16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9A2-4441-8E83-B8A9265DC3D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1B342FB3-D4D8-4506-A899-968802A770F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9A2-4441-8E83-B8A9265DC3D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318B8D17-196D-4FA7-B6CF-C14557AD9A2F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9A2-4441-8E83-B8A9265DC3D6}"/>
                </c:ext>
              </c:extLst>
            </c:dLbl>
            <c:dLbl>
              <c:idx val="28"/>
              <c:layout>
                <c:manualLayout>
                  <c:x val="-0.12614351486973563"/>
                  <c:y val="3.5170824278115367E-2"/>
                </c:manualLayout>
              </c:layout>
              <c:tx>
                <c:rich>
                  <a:bodyPr/>
                  <a:lstStyle/>
                  <a:p>
                    <a:fld id="{25C791AA-23F9-451B-A70E-FA7CDD4836FD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9A2-4441-8E83-B8A9265DC3D6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EBF01EBC-587D-45B7-BC8B-AA451972752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E9A2-4441-8E83-B8A9265DC3D6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D0E60855-173D-43D4-AFD4-130BD3C072E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9A2-4441-8E83-B8A9265DC3D6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5AA2ADCC-4143-4878-AC60-CBA64B2B314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E9A2-4441-8E83-B8A9265DC3D6}"/>
                </c:ext>
              </c:extLst>
            </c:dLbl>
            <c:dLbl>
              <c:idx val="32"/>
              <c:layout>
                <c:manualLayout>
                  <c:x val="1.7601420679497996E-2"/>
                  <c:y val="0"/>
                </c:manualLayout>
              </c:layout>
              <c:tx>
                <c:rich>
                  <a:bodyPr/>
                  <a:lstStyle/>
                  <a:p>
                    <a:fld id="{6E08538C-00FF-4236-9188-2118774CBCFC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9A2-4441-8E83-B8A9265DC3D6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1593A2D6-C1A0-4294-9699-551547DCA34D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E9A2-4441-8E83-B8A9265DC3D6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6F5104EA-83AD-4967-B400-9FBF7B54F149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E9A2-4441-8E83-B8A9265DC3D6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1F879F70-1F1F-40FA-B927-2AEE6A93B8A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E9A2-4441-8E83-B8A9265DC3D6}"/>
                </c:ext>
              </c:extLst>
            </c:dLbl>
            <c:dLbl>
              <c:idx val="36"/>
              <c:layout>
                <c:manualLayout>
                  <c:x val="0"/>
                  <c:y val="6.7410746533054455E-2"/>
                </c:manualLayout>
              </c:layout>
              <c:tx>
                <c:rich>
                  <a:bodyPr/>
                  <a:lstStyle/>
                  <a:p>
                    <a:fld id="{D58207F9-0F2F-4CB0-8086-EAA6855187F1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9A2-4441-8E83-B8A9265DC3D6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B8AFA2F7-7C98-48B2-BB97-1B6EAF5CB23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9A2-4441-8E83-B8A9265DC3D6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819ECD3D-92D1-4CEB-B93D-7CFA40E3509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E9A2-4441-8E83-B8A9265DC3D6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9762293C-89F1-4DDE-927F-82741765FB9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E9A2-4441-8E83-B8A9265DC3D6}"/>
                </c:ext>
              </c:extLst>
            </c:dLbl>
            <c:dLbl>
              <c:idx val="40"/>
              <c:layout>
                <c:manualLayout>
                  <c:x val="-4.1069981585495317E-2"/>
                  <c:y val="-3.8101726301291654E-2"/>
                </c:manualLayout>
              </c:layout>
              <c:tx>
                <c:rich>
                  <a:bodyPr/>
                  <a:lstStyle/>
                  <a:p>
                    <a:fld id="{A84A4E30-40C4-4BA1-81AE-B23A6C83F5B4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9A2-4441-8E83-B8A9265DC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5'!$B$3:$B$43</c:f>
              <c:numCache>
                <c:formatCode>0.0</c:formatCode>
                <c:ptCount val="41"/>
                <c:pt idx="0">
                  <c:v>14.5</c:v>
                </c:pt>
                <c:pt idx="1">
                  <c:v>14</c:v>
                </c:pt>
                <c:pt idx="2">
                  <c:v>14.1</c:v>
                </c:pt>
                <c:pt idx="3">
                  <c:v>14.3</c:v>
                </c:pt>
                <c:pt idx="4">
                  <c:v>14.1</c:v>
                </c:pt>
                <c:pt idx="5">
                  <c:v>13.2</c:v>
                </c:pt>
                <c:pt idx="6">
                  <c:v>12.9</c:v>
                </c:pt>
                <c:pt idx="7">
                  <c:v>12.6</c:v>
                </c:pt>
                <c:pt idx="8">
                  <c:v>12.4</c:v>
                </c:pt>
                <c:pt idx="9">
                  <c:v>11.2</c:v>
                </c:pt>
                <c:pt idx="10">
                  <c:v>11.3</c:v>
                </c:pt>
                <c:pt idx="11">
                  <c:v>11</c:v>
                </c:pt>
                <c:pt idx="12">
                  <c:v>10.4</c:v>
                </c:pt>
                <c:pt idx="13">
                  <c:v>9.6</c:v>
                </c:pt>
                <c:pt idx="14">
                  <c:v>9.5</c:v>
                </c:pt>
                <c:pt idx="15">
                  <c:v>9.1</c:v>
                </c:pt>
                <c:pt idx="16">
                  <c:v>8.6999999999999993</c:v>
                </c:pt>
                <c:pt idx="17">
                  <c:v>8.1</c:v>
                </c:pt>
                <c:pt idx="18">
                  <c:v>8</c:v>
                </c:pt>
                <c:pt idx="19">
                  <c:v>7.7</c:v>
                </c:pt>
                <c:pt idx="20">
                  <c:v>7.1</c:v>
                </c:pt>
                <c:pt idx="21">
                  <c:v>6.6</c:v>
                </c:pt>
                <c:pt idx="22">
                  <c:v>6.4</c:v>
                </c:pt>
                <c:pt idx="23">
                  <c:v>6.1</c:v>
                </c:pt>
                <c:pt idx="24">
                  <c:v>5.8</c:v>
                </c:pt>
                <c:pt idx="25">
                  <c:v>5.7</c:v>
                </c:pt>
                <c:pt idx="26">
                  <c:v>5.9</c:v>
                </c:pt>
                <c:pt idx="27">
                  <c:v>5.6</c:v>
                </c:pt>
                <c:pt idx="28">
                  <c:v>6</c:v>
                </c:pt>
                <c:pt idx="29">
                  <c:v>6.6</c:v>
                </c:pt>
                <c:pt idx="30">
                  <c:v>7.2</c:v>
                </c:pt>
                <c:pt idx="31">
                  <c:v>7</c:v>
                </c:pt>
                <c:pt idx="32">
                  <c:v>7.1</c:v>
                </c:pt>
                <c:pt idx="33">
                  <c:v>6.9</c:v>
                </c:pt>
                <c:pt idx="34">
                  <c:v>6.8</c:v>
                </c:pt>
                <c:pt idx="35">
                  <c:v>6.6</c:v>
                </c:pt>
                <c:pt idx="36">
                  <c:v>6.4</c:v>
                </c:pt>
                <c:pt idx="37">
                  <c:v>6.1</c:v>
                </c:pt>
                <c:pt idx="38">
                  <c:v>6</c:v>
                </c:pt>
                <c:pt idx="39">
                  <c:v>6.1</c:v>
                </c:pt>
                <c:pt idx="40">
                  <c:v>6.2</c:v>
                </c:pt>
              </c:numCache>
            </c:numRef>
          </c:xVal>
          <c:yVal>
            <c:numRef>
              <c:f>'Graf 5'!$C$3:$C$43</c:f>
              <c:numCache>
                <c:formatCode>0.0</c:formatCode>
                <c:ptCount val="41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0.8</c:v>
                </c:pt>
                <c:pt idx="7">
                  <c:v>0.8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1.1000000000000001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1.1000000000000001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1.3</c:v>
                </c:pt>
                <c:pt idx="24">
                  <c:v>1.2</c:v>
                </c:pt>
                <c:pt idx="25">
                  <c:v>1.1000000000000001</c:v>
                </c:pt>
                <c:pt idx="26">
                  <c:v>1</c:v>
                </c:pt>
                <c:pt idx="27">
                  <c:v>1</c:v>
                </c:pt>
                <c:pt idx="28">
                  <c:v>0.9</c:v>
                </c:pt>
                <c:pt idx="29">
                  <c:v>0.8</c:v>
                </c:pt>
                <c:pt idx="30">
                  <c:v>0.8</c:v>
                </c:pt>
                <c:pt idx="31">
                  <c:v>0.7</c:v>
                </c:pt>
                <c:pt idx="32">
                  <c:v>0.8</c:v>
                </c:pt>
                <c:pt idx="33">
                  <c:v>0.9</c:v>
                </c:pt>
                <c:pt idx="34">
                  <c:v>0.9</c:v>
                </c:pt>
                <c:pt idx="35">
                  <c:v>0.9</c:v>
                </c:pt>
                <c:pt idx="36">
                  <c:v>1.1000000000000001</c:v>
                </c:pt>
                <c:pt idx="37">
                  <c:v>1</c:v>
                </c:pt>
                <c:pt idx="38">
                  <c:v>1.1000000000000001</c:v>
                </c:pt>
                <c:pt idx="39">
                  <c:v>1</c:v>
                </c:pt>
                <c:pt idx="40">
                  <c:v>1.1000000000000001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'Graf 5'!$D$3:$D$43</c15:f>
                <c15:dlblRangeCache>
                  <c:ptCount val="41"/>
                  <c:pt idx="0">
                    <c:v>2013-Q1</c:v>
                  </c:pt>
                  <c:pt idx="4">
                    <c:v>2014-Q1</c:v>
                  </c:pt>
                  <c:pt idx="8">
                    <c:v>2015-Q1</c:v>
                  </c:pt>
                  <c:pt idx="12">
                    <c:v>2016-Q1</c:v>
                  </c:pt>
                  <c:pt idx="16">
                    <c:v>2017-Q1</c:v>
                  </c:pt>
                  <c:pt idx="20">
                    <c:v>2018-Q1</c:v>
                  </c:pt>
                  <c:pt idx="24">
                    <c:v>2019-Q1</c:v>
                  </c:pt>
                  <c:pt idx="28">
                    <c:v>2020-Q1</c:v>
                  </c:pt>
                  <c:pt idx="32">
                    <c:v>2021-Q1</c:v>
                  </c:pt>
                  <c:pt idx="36">
                    <c:v>2022-Q1</c:v>
                  </c:pt>
                  <c:pt idx="40">
                    <c:v>2023-Q1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9A2-4441-8E83-B8A9265DC3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85640112"/>
        <c:axId val="589222992"/>
      </c:scatterChart>
      <c:valAx>
        <c:axId val="585640112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Miera nezamestnanosti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89222992"/>
        <c:crosses val="autoZero"/>
        <c:crossBetween val="midCat"/>
      </c:valAx>
      <c:valAx>
        <c:axId val="58922299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Miera voľných pracovných miest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8564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6'!$A$3</c:f>
              <c:strCache>
                <c:ptCount val="1"/>
                <c:pt idx="0">
                  <c:v>S povolením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6'!$B$2:$C$2</c:f>
              <c:strCache>
                <c:ptCount val="2"/>
                <c:pt idx="0">
                  <c:v>24.2.2021 - 23.2.2022</c:v>
                </c:pt>
                <c:pt idx="1">
                  <c:v>24.2.2022 - 23.2.2023</c:v>
                </c:pt>
              </c:strCache>
            </c:strRef>
          </c:cat>
          <c:val>
            <c:numRef>
              <c:f>'Graf 6'!$B$3:$C$3</c:f>
              <c:numCache>
                <c:formatCode>#,##0</c:formatCode>
                <c:ptCount val="2"/>
                <c:pt idx="0">
                  <c:v>11193</c:v>
                </c:pt>
                <c:pt idx="1">
                  <c:v>8065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F-42AE-9306-97027EB35069}"/>
            </c:ext>
          </c:extLst>
        </c:ser>
        <c:ser>
          <c:idx val="0"/>
          <c:order val="1"/>
          <c:tx>
            <c:strRef>
              <c:f>'Graf 6'!$A$4</c:f>
              <c:strCache>
                <c:ptCount val="1"/>
                <c:pt idx="0">
                  <c:v>Bez povolenia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6'!$B$2:$C$2</c:f>
              <c:strCache>
                <c:ptCount val="2"/>
                <c:pt idx="0">
                  <c:v>24.2.2021 - 23.2.2022</c:v>
                </c:pt>
                <c:pt idx="1">
                  <c:v>24.2.2022 - 23.2.2023</c:v>
                </c:pt>
              </c:strCache>
            </c:strRef>
          </c:cat>
          <c:val>
            <c:numRef>
              <c:f>'Graf 6'!$B$4:$C$4</c:f>
              <c:numCache>
                <c:formatCode>#,##0</c:formatCode>
                <c:ptCount val="2"/>
                <c:pt idx="0">
                  <c:v>4809</c:v>
                </c:pt>
                <c:pt idx="1">
                  <c:v>28881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F-42AE-9306-97027EB350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0375432"/>
        <c:axId val="526942904"/>
      </c:barChart>
      <c:catAx>
        <c:axId val="40037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526942904"/>
        <c:crosses val="autoZero"/>
        <c:auto val="1"/>
        <c:lblAlgn val="ctr"/>
        <c:lblOffset val="100"/>
        <c:noMultiLvlLbl val="0"/>
      </c:catAx>
      <c:valAx>
        <c:axId val="526942904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0037543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7'!$E$3</c:f>
              <c:strCache>
                <c:ptCount val="1"/>
                <c:pt idx="0">
                  <c:v>Spodná hranica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strRef>
              <c:f>'Graf 7'!$A$4:$A$15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7'!$E$4:$E$15</c:f>
              <c:numCache>
                <c:formatCode>0.0</c:formatCode>
                <c:ptCount val="12"/>
                <c:pt idx="0">
                  <c:v>11.027314162048727</c:v>
                </c:pt>
                <c:pt idx="1">
                  <c:v>18.5577776617409</c:v>
                </c:pt>
                <c:pt idx="2">
                  <c:v>21.320249776984834</c:v>
                </c:pt>
                <c:pt idx="3">
                  <c:v>21.716644936983919</c:v>
                </c:pt>
                <c:pt idx="4">
                  <c:v>22.098745181661609</c:v>
                </c:pt>
                <c:pt idx="5">
                  <c:v>22.23807779084791</c:v>
                </c:pt>
                <c:pt idx="6">
                  <c:v>23.011467387334744</c:v>
                </c:pt>
                <c:pt idx="7">
                  <c:v>23.796359084033174</c:v>
                </c:pt>
                <c:pt idx="8">
                  <c:v>24.5062851610103</c:v>
                </c:pt>
                <c:pt idx="9">
                  <c:v>22.339889876069975</c:v>
                </c:pt>
                <c:pt idx="10">
                  <c:v>23.437060642984349</c:v>
                </c:pt>
                <c:pt idx="11">
                  <c:v>22.997760154973061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A-44BD-922A-0EACFADCEA4A}"/>
            </c:ext>
          </c:extLst>
        </c:ser>
        <c:ser>
          <c:idx val="1"/>
          <c:order val="1"/>
          <c:tx>
            <c:strRef>
              <c:f>'Graf 7'!$F$3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28575" cap="rnd">
              <a:solidFill>
                <a:srgbClr val="5195D3"/>
              </a:solidFill>
              <a:round/>
            </a:ln>
            <a:effectLst/>
          </c:spPr>
          <c:marker>
            <c:symbol val="none"/>
          </c:marker>
          <c:cat>
            <c:strRef>
              <c:f>'Graf 7'!$A$4:$A$15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7'!$F$4:$F$15</c:f>
              <c:numCache>
                <c:formatCode>General</c:formatCode>
                <c:ptCount val="12"/>
                <c:pt idx="3" formatCode="0.0">
                  <c:v>37.381709369740044</c:v>
                </c:pt>
                <c:pt idx="4" formatCode="0.0">
                  <c:v>36.560379918588879</c:v>
                </c:pt>
                <c:pt idx="5" formatCode="0.0">
                  <c:v>37.275753951579013</c:v>
                </c:pt>
                <c:pt idx="6" formatCode="0.0">
                  <c:v>37.698935024530336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A-44BD-922A-0EACFADCEA4A}"/>
            </c:ext>
          </c:extLst>
        </c:ser>
        <c:ser>
          <c:idx val="2"/>
          <c:order val="2"/>
          <c:tx>
            <c:strRef>
              <c:f>'Graf 7'!$G$3</c:f>
              <c:strCache>
                <c:ptCount val="1"/>
                <c:pt idx="0">
                  <c:v>Horná hranica - extrap.</c:v>
                </c:pt>
              </c:strCache>
            </c:strRef>
          </c:tx>
          <c:spPr>
            <a:ln w="28575" cap="rnd">
              <a:solidFill>
                <a:srgbClr val="5195D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'Graf 7'!$A$4:$A$15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7'!$G$4:$G$15</c:f>
              <c:numCache>
                <c:formatCode>General</c:formatCode>
                <c:ptCount val="12"/>
                <c:pt idx="6" formatCode="0.0">
                  <c:v>37.698935024530336</c:v>
                </c:pt>
                <c:pt idx="7" formatCode="0.0">
                  <c:v>40.941725499581189</c:v>
                </c:pt>
                <c:pt idx="8" formatCode="0.0">
                  <c:v>43.915280603087233</c:v>
                </c:pt>
                <c:pt idx="9" formatCode="0.0">
                  <c:v>41.145147780303937</c:v>
                </c:pt>
                <c:pt idx="10" formatCode="0.0">
                  <c:v>44.881536436520278</c:v>
                </c:pt>
                <c:pt idx="11" formatCode="0.0">
                  <c:v>45.458896733277491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A-44BD-922A-0EACFADCEA4A}"/>
            </c:ext>
          </c:extLst>
        </c:ser>
        <c:ser>
          <c:idx val="3"/>
          <c:order val="3"/>
          <c:tx>
            <c:strRef>
              <c:f>'Graf 7'!$H$3</c:f>
              <c:strCache>
                <c:ptCount val="1"/>
                <c:pt idx="0">
                  <c:v>Odhad</c:v>
                </c:pt>
              </c:strCache>
            </c:strRef>
          </c:tx>
          <c:spPr>
            <a:ln w="28575" cap="rnd">
              <a:solidFill>
                <a:srgbClr val="BCBCBC"/>
              </a:solidFill>
              <a:round/>
            </a:ln>
            <a:effectLst/>
          </c:spPr>
          <c:marker>
            <c:symbol val="none"/>
          </c:marker>
          <c:cat>
            <c:strRef>
              <c:f>'Graf 7'!$A$4:$A$15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7'!$H$4:$H$15</c:f>
              <c:numCache>
                <c:formatCode>General</c:formatCode>
                <c:ptCount val="12"/>
                <c:pt idx="3" formatCode="0.0">
                  <c:v>29.549177153361981</c:v>
                </c:pt>
                <c:pt idx="4" formatCode="0.0">
                  <c:v>29.329562550125246</c:v>
                </c:pt>
                <c:pt idx="5" formatCode="0.0">
                  <c:v>29.756915871213462</c:v>
                </c:pt>
                <c:pt idx="6" formatCode="0.0">
                  <c:v>30.355201205932538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EA-44BD-922A-0EACFADCEA4A}"/>
            </c:ext>
          </c:extLst>
        </c:ser>
        <c:ser>
          <c:idx val="4"/>
          <c:order val="4"/>
          <c:tx>
            <c:strRef>
              <c:f>'Graf 7'!$I$3</c:f>
              <c:strCache>
                <c:ptCount val="1"/>
                <c:pt idx="0">
                  <c:v>Odhad - extrap.</c:v>
                </c:pt>
              </c:strCache>
            </c:strRef>
          </c:tx>
          <c:spPr>
            <a:ln w="28575" cap="rnd">
              <a:solidFill>
                <a:srgbClr val="BCBC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'Graf 7'!$A$4:$A$15</c:f>
              <c:strCache>
                <c:ptCount val="12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2023-01</c:v>
                </c:pt>
                <c:pt idx="11">
                  <c:v>2023-02</c:v>
                </c:pt>
              </c:strCache>
            </c:strRef>
          </c:cat>
          <c:val>
            <c:numRef>
              <c:f>'Graf 7'!$I$4:$I$15</c:f>
              <c:numCache>
                <c:formatCode>General</c:formatCode>
                <c:ptCount val="12"/>
                <c:pt idx="6" formatCode="0.0">
                  <c:v>30.355201205932538</c:v>
                </c:pt>
                <c:pt idx="7" formatCode="0.0">
                  <c:v>32.369042291807183</c:v>
                </c:pt>
                <c:pt idx="8" formatCode="0.0">
                  <c:v>34.210782882048768</c:v>
                </c:pt>
                <c:pt idx="9" formatCode="0.0">
                  <c:v>31.742518828186956</c:v>
                </c:pt>
                <c:pt idx="10" formatCode="0.0">
                  <c:v>34.159298539752314</c:v>
                </c:pt>
                <c:pt idx="11" formatCode="0.0">
                  <c:v>34.228328444125275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EA-44BD-922A-0EACFADCE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617208"/>
        <c:axId val="401616552"/>
      </c:lineChart>
      <c:catAx>
        <c:axId val="40161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01616552"/>
        <c:crosses val="autoZero"/>
        <c:auto val="1"/>
        <c:lblAlgn val="ctr"/>
        <c:lblOffset val="100"/>
        <c:noMultiLvlLbl val="0"/>
      </c:catAx>
      <c:valAx>
        <c:axId val="40161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b="1">
                    <a:solidFill>
                      <a:sysClr val="windowText" lastClr="000000"/>
                    </a:solidFill>
                  </a:rPr>
                  <a:t>Zamestnanosť</a:t>
                </a:r>
                <a:r>
                  <a:rPr lang="sk-SK" b="1" baseline="0">
                    <a:solidFill>
                      <a:sysClr val="windowText" lastClr="000000"/>
                    </a:solidFill>
                  </a:rPr>
                  <a:t> (%)</a:t>
                </a:r>
                <a:r>
                  <a:rPr lang="sk-SK" b="1">
                    <a:solidFill>
                      <a:sysClr val="windowText" lastClr="000000"/>
                    </a:solidFill>
                  </a:rPr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016172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'Graf 8'!$C$3</c:f>
              <c:strCache>
                <c:ptCount val="1"/>
                <c:pt idx="0">
                  <c:v>Odídenci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8'!$A$4:$A$16</c:f>
              <c:strCache>
                <c:ptCount val="13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35 - 39</c:v>
                </c:pt>
                <c:pt idx="5">
                  <c:v>40 - 44</c:v>
                </c:pt>
                <c:pt idx="6">
                  <c:v>45 - 49</c:v>
                </c:pt>
                <c:pt idx="7">
                  <c:v>50 - 54</c:v>
                </c:pt>
                <c:pt idx="8">
                  <c:v>55 - 59</c:v>
                </c:pt>
                <c:pt idx="9">
                  <c:v>60 - 64</c:v>
                </c:pt>
                <c:pt idx="10">
                  <c:v>65 - 69</c:v>
                </c:pt>
                <c:pt idx="11">
                  <c:v>70 - 74</c:v>
                </c:pt>
                <c:pt idx="12">
                  <c:v>75 - 79</c:v>
                </c:pt>
              </c:strCache>
            </c:strRef>
          </c:cat>
          <c:val>
            <c:numRef>
              <c:f>'Graf 8'!$C$4:$C$16</c:f>
              <c:numCache>
                <c:formatCode>#,##0</c:formatCode>
                <c:ptCount val="13"/>
                <c:pt idx="0">
                  <c:v>738</c:v>
                </c:pt>
                <c:pt idx="1">
                  <c:v>538</c:v>
                </c:pt>
                <c:pt idx="2">
                  <c:v>602</c:v>
                </c:pt>
                <c:pt idx="3">
                  <c:v>589</c:v>
                </c:pt>
                <c:pt idx="4">
                  <c:v>716</c:v>
                </c:pt>
                <c:pt idx="5">
                  <c:v>665</c:v>
                </c:pt>
                <c:pt idx="6">
                  <c:v>492</c:v>
                </c:pt>
                <c:pt idx="7">
                  <c:v>288</c:v>
                </c:pt>
                <c:pt idx="8">
                  <c:v>161</c:v>
                </c:pt>
                <c:pt idx="9">
                  <c:v>315</c:v>
                </c:pt>
                <c:pt idx="10">
                  <c:v>82</c:v>
                </c:pt>
                <c:pt idx="11">
                  <c:v>11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F-4A57-A71A-79037B2A39F0}"/>
            </c:ext>
          </c:extLst>
        </c:ser>
        <c:ser>
          <c:idx val="0"/>
          <c:order val="1"/>
          <c:tx>
            <c:strRef>
              <c:f>'Graf 8'!$B$3</c:f>
              <c:strCache>
                <c:ptCount val="1"/>
                <c:pt idx="0">
                  <c:v>Pracovní migranti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cat>
            <c:strRef>
              <c:f>'Graf 8'!$A$4:$A$16</c:f>
              <c:strCache>
                <c:ptCount val="13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35 - 39</c:v>
                </c:pt>
                <c:pt idx="5">
                  <c:v>40 - 44</c:v>
                </c:pt>
                <c:pt idx="6">
                  <c:v>45 - 49</c:v>
                </c:pt>
                <c:pt idx="7">
                  <c:v>50 - 54</c:v>
                </c:pt>
                <c:pt idx="8">
                  <c:v>55 - 59</c:v>
                </c:pt>
                <c:pt idx="9">
                  <c:v>60 - 64</c:v>
                </c:pt>
                <c:pt idx="10">
                  <c:v>65 - 69</c:v>
                </c:pt>
                <c:pt idx="11">
                  <c:v>70 - 74</c:v>
                </c:pt>
                <c:pt idx="12">
                  <c:v>75 - 79</c:v>
                </c:pt>
              </c:strCache>
            </c:strRef>
          </c:cat>
          <c:val>
            <c:numRef>
              <c:f>'Graf 8'!$B$4:$B$16</c:f>
              <c:numCache>
                <c:formatCode>#,##0</c:formatCode>
                <c:ptCount val="13"/>
                <c:pt idx="0">
                  <c:v>126</c:v>
                </c:pt>
                <c:pt idx="1">
                  <c:v>441</c:v>
                </c:pt>
                <c:pt idx="2">
                  <c:v>495</c:v>
                </c:pt>
                <c:pt idx="3">
                  <c:v>492</c:v>
                </c:pt>
                <c:pt idx="4">
                  <c:v>478</c:v>
                </c:pt>
                <c:pt idx="5">
                  <c:v>386</c:v>
                </c:pt>
                <c:pt idx="6">
                  <c:v>328</c:v>
                </c:pt>
                <c:pt idx="7">
                  <c:v>208</c:v>
                </c:pt>
                <c:pt idx="8">
                  <c:v>71</c:v>
                </c:pt>
                <c:pt idx="9">
                  <c:v>28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A57-A71A-79037B2A3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416310520"/>
        <c:axId val="416310192"/>
      </c:barChart>
      <c:catAx>
        <c:axId val="4163105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10192"/>
        <c:crosses val="autoZero"/>
        <c:auto val="1"/>
        <c:lblAlgn val="ctr"/>
        <c:lblOffset val="100"/>
        <c:noMultiLvlLbl val="0"/>
      </c:catAx>
      <c:valAx>
        <c:axId val="416310192"/>
        <c:scaling>
          <c:orientation val="maxMin"/>
          <c:max val="3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1000" b="1">
                    <a:solidFill>
                      <a:sysClr val="windowText" lastClr="000000"/>
                    </a:solidFill>
                  </a:rPr>
                  <a:t>Muži</a:t>
                </a:r>
                <a:endParaRPr lang="en-US" sz="1000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1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93380362155034E-2"/>
          <c:y val="0.12992460108994697"/>
          <c:w val="0.74452612729188661"/>
          <c:h val="0.6969840435978789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8'!$E$3</c:f>
              <c:strCache>
                <c:ptCount val="1"/>
                <c:pt idx="0">
                  <c:v>Odídenci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val>
            <c:numRef>
              <c:f>'Graf 8'!$E$4:$E$16</c:f>
              <c:numCache>
                <c:formatCode>#,##0</c:formatCode>
                <c:ptCount val="13"/>
                <c:pt idx="0">
                  <c:v>1356</c:v>
                </c:pt>
                <c:pt idx="1">
                  <c:v>1931</c:v>
                </c:pt>
                <c:pt idx="2">
                  <c:v>1622</c:v>
                </c:pt>
                <c:pt idx="3">
                  <c:v>2158</c:v>
                </c:pt>
                <c:pt idx="4">
                  <c:v>3085</c:v>
                </c:pt>
                <c:pt idx="5">
                  <c:v>3052</c:v>
                </c:pt>
                <c:pt idx="6">
                  <c:v>2615</c:v>
                </c:pt>
                <c:pt idx="7">
                  <c:v>1769</c:v>
                </c:pt>
                <c:pt idx="8">
                  <c:v>938</c:v>
                </c:pt>
                <c:pt idx="9">
                  <c:v>427</c:v>
                </c:pt>
                <c:pt idx="10">
                  <c:v>106</c:v>
                </c:pt>
                <c:pt idx="11">
                  <c:v>18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D-40FF-8C80-B894659F29DE}"/>
            </c:ext>
          </c:extLst>
        </c:ser>
        <c:ser>
          <c:idx val="0"/>
          <c:order val="1"/>
          <c:tx>
            <c:strRef>
              <c:f>'Graf 8'!$D$3</c:f>
              <c:strCache>
                <c:ptCount val="1"/>
                <c:pt idx="0">
                  <c:v>Pracovní migranti</c:v>
                </c:pt>
              </c:strCache>
            </c:strRef>
          </c:tx>
          <c:spPr>
            <a:solidFill>
              <a:srgbClr val="5195D3"/>
            </a:solidFill>
            <a:ln>
              <a:noFill/>
            </a:ln>
            <a:effectLst/>
          </c:spPr>
          <c:invertIfNegative val="0"/>
          <c:val>
            <c:numRef>
              <c:f>'Graf 8'!$D$4:$D$16</c:f>
              <c:numCache>
                <c:formatCode>#,##0</c:formatCode>
                <c:ptCount val="13"/>
                <c:pt idx="0">
                  <c:v>84</c:v>
                </c:pt>
                <c:pt idx="1">
                  <c:v>221</c:v>
                </c:pt>
                <c:pt idx="2">
                  <c:v>177</c:v>
                </c:pt>
                <c:pt idx="3">
                  <c:v>138</c:v>
                </c:pt>
                <c:pt idx="4">
                  <c:v>166</c:v>
                </c:pt>
                <c:pt idx="5">
                  <c:v>192</c:v>
                </c:pt>
                <c:pt idx="6">
                  <c:v>186</c:v>
                </c:pt>
                <c:pt idx="7">
                  <c:v>107</c:v>
                </c:pt>
                <c:pt idx="8">
                  <c:v>34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D-40FF-8C80-B894659F2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416310520"/>
        <c:axId val="416310192"/>
      </c:barChart>
      <c:catAx>
        <c:axId val="416310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10192"/>
        <c:crosses val="autoZero"/>
        <c:auto val="1"/>
        <c:lblAlgn val="ctr"/>
        <c:lblOffset val="100"/>
        <c:noMultiLvlLbl val="0"/>
      </c:catAx>
      <c:valAx>
        <c:axId val="416310192"/>
        <c:scaling>
          <c:orientation val="minMax"/>
          <c:max val="3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sk-SK" sz="1000" b="1">
                    <a:solidFill>
                      <a:sysClr val="windowText" lastClr="000000"/>
                    </a:solidFill>
                  </a:rPr>
                  <a:t>Ženy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41631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5</xdr:col>
      <xdr:colOff>138525</xdr:colOff>
      <xdr:row>19</xdr:row>
      <xdr:rowOff>185400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4</xdr:col>
      <xdr:colOff>510000</xdr:colOff>
      <xdr:row>22</xdr:row>
      <xdr:rowOff>185400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1</xdr:col>
      <xdr:colOff>595725</xdr:colOff>
      <xdr:row>21</xdr:row>
      <xdr:rowOff>194925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2</xdr:col>
      <xdr:colOff>1134000</xdr:colOff>
      <xdr:row>22</xdr:row>
      <xdr:rowOff>185400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5</xdr:col>
      <xdr:colOff>1134000</xdr:colOff>
      <xdr:row>22</xdr:row>
      <xdr:rowOff>185400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2</xdr:col>
      <xdr:colOff>1134000</xdr:colOff>
      <xdr:row>46</xdr:row>
      <xdr:rowOff>185400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34</xdr:row>
      <xdr:rowOff>0</xdr:rowOff>
    </xdr:from>
    <xdr:to>
      <xdr:col>5</xdr:col>
      <xdr:colOff>1134000</xdr:colOff>
      <xdr:row>46</xdr:row>
      <xdr:rowOff>185400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9</xdr:col>
      <xdr:colOff>1134000</xdr:colOff>
      <xdr:row>46</xdr:row>
      <xdr:rowOff>185400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12</xdr:col>
      <xdr:colOff>1134000</xdr:colOff>
      <xdr:row>46</xdr:row>
      <xdr:rowOff>185400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</xdr:rowOff>
    </xdr:from>
    <xdr:to>
      <xdr:col>2</xdr:col>
      <xdr:colOff>1134000</xdr:colOff>
      <xdr:row>22</xdr:row>
      <xdr:rowOff>149401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10</xdr:row>
      <xdr:rowOff>0</xdr:rowOff>
    </xdr:from>
    <xdr:to>
      <xdr:col>5</xdr:col>
      <xdr:colOff>1134000</xdr:colOff>
      <xdr:row>22</xdr:row>
      <xdr:rowOff>149400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142875</xdr:rowOff>
    </xdr:from>
    <xdr:to>
      <xdr:col>4</xdr:col>
      <xdr:colOff>243300</xdr:colOff>
      <xdr:row>21</xdr:row>
      <xdr:rowOff>175875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138525</xdr:colOff>
      <xdr:row>20</xdr:row>
      <xdr:rowOff>185400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52800</xdr:colOff>
      <xdr:row>29</xdr:row>
      <xdr:rowOff>185400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0</xdr:rowOff>
    </xdr:from>
    <xdr:to>
      <xdr:col>5</xdr:col>
      <xdr:colOff>414751</xdr:colOff>
      <xdr:row>20</xdr:row>
      <xdr:rowOff>185400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</xdr:colOff>
      <xdr:row>45</xdr:row>
      <xdr:rowOff>50986</xdr:rowOff>
    </xdr:from>
    <xdr:to>
      <xdr:col>2</xdr:col>
      <xdr:colOff>1924741</xdr:colOff>
      <xdr:row>65</xdr:row>
      <xdr:rowOff>179985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0</xdr:rowOff>
    </xdr:from>
    <xdr:to>
      <xdr:col>3</xdr:col>
      <xdr:colOff>186151</xdr:colOff>
      <xdr:row>19</xdr:row>
      <xdr:rowOff>185400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3</xdr:col>
      <xdr:colOff>1043400</xdr:colOff>
      <xdr:row>29</xdr:row>
      <xdr:rowOff>185400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2</xdr:col>
      <xdr:colOff>714374</xdr:colOff>
      <xdr:row>33</xdr:row>
      <xdr:rowOff>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476249</xdr:colOff>
      <xdr:row>20</xdr:row>
      <xdr:rowOff>95249</xdr:rowOff>
    </xdr:from>
    <xdr:to>
      <xdr:col>5</xdr:col>
      <xdr:colOff>66674</xdr:colOff>
      <xdr:row>32</xdr:row>
      <xdr:rowOff>85725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5</xdr:row>
      <xdr:rowOff>180974</xdr:rowOff>
    </xdr:from>
    <xdr:to>
      <xdr:col>3</xdr:col>
      <xdr:colOff>900526</xdr:colOff>
      <xdr:row>20</xdr:row>
      <xdr:rowOff>23474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/>
  </sheetViews>
  <sheetFormatPr defaultRowHeight="16.5" x14ac:dyDescent="0.3"/>
  <cols>
    <col min="1" max="16384" width="9.140625" style="20"/>
  </cols>
  <sheetData>
    <row r="1" spans="1:10" x14ac:dyDescent="0.3">
      <c r="A1" s="3" t="s">
        <v>62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1" t="s">
        <v>63</v>
      </c>
      <c r="B2" s="2" t="s">
        <v>72</v>
      </c>
    </row>
    <row r="3" spans="1:10" x14ac:dyDescent="0.3">
      <c r="A3" s="21" t="s">
        <v>64</v>
      </c>
      <c r="B3" s="2" t="s">
        <v>73</v>
      </c>
    </row>
    <row r="4" spans="1:10" x14ac:dyDescent="0.3">
      <c r="A4" s="21" t="s">
        <v>65</v>
      </c>
      <c r="B4" s="2" t="s">
        <v>74</v>
      </c>
    </row>
    <row r="5" spans="1:10" x14ac:dyDescent="0.3">
      <c r="A5" s="21" t="s">
        <v>66</v>
      </c>
      <c r="B5" s="2" t="s">
        <v>75</v>
      </c>
    </row>
    <row r="6" spans="1:10" x14ac:dyDescent="0.3">
      <c r="A6" s="21" t="s">
        <v>67</v>
      </c>
      <c r="B6" s="2" t="s">
        <v>85</v>
      </c>
    </row>
    <row r="7" spans="1:10" x14ac:dyDescent="0.3">
      <c r="A7" s="21" t="s">
        <v>68</v>
      </c>
      <c r="B7" s="2" t="s">
        <v>76</v>
      </c>
    </row>
    <row r="8" spans="1:10" x14ac:dyDescent="0.3">
      <c r="A8" s="21" t="s">
        <v>69</v>
      </c>
      <c r="B8" s="2" t="s">
        <v>97</v>
      </c>
    </row>
    <row r="9" spans="1:10" x14ac:dyDescent="0.3">
      <c r="A9" s="21" t="s">
        <v>70</v>
      </c>
      <c r="B9" s="2" t="s">
        <v>99</v>
      </c>
    </row>
    <row r="10" spans="1:10" x14ac:dyDescent="0.3">
      <c r="A10" s="21" t="s">
        <v>71</v>
      </c>
      <c r="B10" s="2" t="s">
        <v>187</v>
      </c>
    </row>
    <row r="11" spans="1:10" x14ac:dyDescent="0.3">
      <c r="A11" s="21" t="s">
        <v>103</v>
      </c>
      <c r="B11" s="2" t="s">
        <v>102</v>
      </c>
    </row>
    <row r="12" spans="1:10" x14ac:dyDescent="0.3">
      <c r="A12" s="21" t="s">
        <v>105</v>
      </c>
      <c r="B12" s="2" t="s">
        <v>104</v>
      </c>
    </row>
    <row r="13" spans="1:10" x14ac:dyDescent="0.3">
      <c r="A13" s="21" t="s">
        <v>117</v>
      </c>
      <c r="B13" s="2" t="s">
        <v>78</v>
      </c>
    </row>
    <row r="14" spans="1:10" x14ac:dyDescent="0.3">
      <c r="A14" s="21" t="s">
        <v>119</v>
      </c>
      <c r="B14" s="2" t="s">
        <v>79</v>
      </c>
    </row>
    <row r="15" spans="1:10" x14ac:dyDescent="0.3">
      <c r="A15" s="21" t="s">
        <v>120</v>
      </c>
      <c r="B15" s="2" t="s">
        <v>121</v>
      </c>
    </row>
    <row r="16" spans="1:10" x14ac:dyDescent="0.3">
      <c r="A16" s="21" t="s">
        <v>192</v>
      </c>
      <c r="B16" s="2" t="s">
        <v>140</v>
      </c>
    </row>
    <row r="17" spans="1:2" x14ac:dyDescent="0.3">
      <c r="A17" s="21" t="s">
        <v>193</v>
      </c>
      <c r="B17" s="2" t="s">
        <v>141</v>
      </c>
    </row>
  </sheetData>
  <hyperlinks>
    <hyperlink ref="A2" location="'Graf 1'!A1" display="Graf 1"/>
    <hyperlink ref="A3" location="'Graf 2'!A1" display="Graf 2"/>
    <hyperlink ref="A4" location="'Graf 3'!A1" display="Graf 3"/>
    <hyperlink ref="A5" location="'Graf 4'!A1" display="Graf 4"/>
    <hyperlink ref="A7" location="'Graf 6'!A1" display="Graf 6"/>
    <hyperlink ref="A9" location="'Graf 8'!A1" display="Graf 8"/>
    <hyperlink ref="A10" location="'Graf 9'!A1" display="Graf 9"/>
    <hyperlink ref="A13" location="'Graf 12'!A1" display="Graf 12"/>
    <hyperlink ref="A14" location="'Graf 13'!A1" display="Graf 13"/>
    <hyperlink ref="A6" location="'Graf 5'!A1" display="Graf 5"/>
    <hyperlink ref="A8" location="'Graf 7'!A1" display="Graf 6"/>
    <hyperlink ref="A11" location="'Graf 10'!A1" display="Graf 10"/>
    <hyperlink ref="A12" location="'Graf 11'!A1" display="Graf 11"/>
    <hyperlink ref="A15" location="'Graf 14'!A1" display="Graf 14"/>
    <hyperlink ref="A16" location="'Graf 12'!A25" display="Graf 5.1"/>
    <hyperlink ref="A17" location="'Graf 12'!H25" display="Graf 5.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/>
  </sheetViews>
  <sheetFormatPr defaultRowHeight="15" x14ac:dyDescent="0.25"/>
  <cols>
    <col min="1" max="4" width="17.140625" customWidth="1"/>
  </cols>
  <sheetData>
    <row r="1" spans="1:4" ht="16.5" x14ac:dyDescent="0.3">
      <c r="A1" s="1" t="s">
        <v>186</v>
      </c>
    </row>
    <row r="2" spans="1:4" ht="16.5" x14ac:dyDescent="0.3">
      <c r="A2" s="30" t="s">
        <v>55</v>
      </c>
      <c r="B2" s="31" t="s">
        <v>51</v>
      </c>
      <c r="C2" s="31" t="s">
        <v>52</v>
      </c>
      <c r="D2" s="31" t="s">
        <v>53</v>
      </c>
    </row>
    <row r="3" spans="1:4" ht="16.5" x14ac:dyDescent="0.3">
      <c r="A3" s="32" t="s">
        <v>56</v>
      </c>
      <c r="B3" s="33">
        <v>5.6630156140759731E-2</v>
      </c>
      <c r="C3" s="33">
        <v>0.72104404567699842</v>
      </c>
      <c r="D3" s="33">
        <v>0.22232579818224191</v>
      </c>
    </row>
    <row r="4" spans="1:4" ht="16.5" x14ac:dyDescent="0.3">
      <c r="A4" s="34" t="s">
        <v>57</v>
      </c>
      <c r="B4" s="35">
        <v>7.5063784074123799E-2</v>
      </c>
      <c r="C4" s="35">
        <v>0.69294122913029854</v>
      </c>
      <c r="D4" s="35">
        <v>0.23199498679557765</v>
      </c>
    </row>
    <row r="5" spans="1:4" x14ac:dyDescent="0.25">
      <c r="A5" s="9" t="s">
        <v>100</v>
      </c>
    </row>
    <row r="21" spans="1:1" x14ac:dyDescent="0.25">
      <c r="A21" s="23" t="s">
        <v>77</v>
      </c>
    </row>
  </sheetData>
  <hyperlinks>
    <hyperlink ref="A21" location="Obsah!A1" display="Späť na obsah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Normal="100" workbookViewId="0"/>
  </sheetViews>
  <sheetFormatPr defaultRowHeight="16.5" x14ac:dyDescent="0.3"/>
  <cols>
    <col min="1" max="5" width="14.28515625" style="2" customWidth="1"/>
    <col min="6" max="16384" width="9.140625" style="2"/>
  </cols>
  <sheetData>
    <row r="1" spans="1:5" x14ac:dyDescent="0.3">
      <c r="A1" s="1" t="s">
        <v>101</v>
      </c>
    </row>
    <row r="2" spans="1:5" x14ac:dyDescent="0.3">
      <c r="A2" s="40" t="s">
        <v>55</v>
      </c>
      <c r="B2" s="40"/>
      <c r="C2" s="41" t="s">
        <v>106</v>
      </c>
      <c r="D2" s="31" t="s">
        <v>52</v>
      </c>
      <c r="E2" s="31" t="s">
        <v>53</v>
      </c>
    </row>
    <row r="3" spans="1:5" x14ac:dyDescent="0.3">
      <c r="A3" s="36" t="s">
        <v>56</v>
      </c>
      <c r="B3" s="36"/>
      <c r="C3" s="38" t="s">
        <v>4</v>
      </c>
      <c r="D3" s="39">
        <v>9.6247960848287115E-2</v>
      </c>
      <c r="E3" s="39">
        <v>0.20088557445816824</v>
      </c>
    </row>
    <row r="4" spans="1:5" x14ac:dyDescent="0.3">
      <c r="A4" s="36"/>
      <c r="B4" s="36"/>
      <c r="C4" s="36" t="s">
        <v>12</v>
      </c>
      <c r="D4" s="37">
        <v>7.833947104117843E-2</v>
      </c>
      <c r="E4" s="37">
        <v>0.18480080348175426</v>
      </c>
    </row>
    <row r="5" spans="1:5" x14ac:dyDescent="0.3">
      <c r="A5" s="42"/>
      <c r="B5" s="42"/>
      <c r="C5" s="42" t="s">
        <v>13</v>
      </c>
      <c r="D5" s="43">
        <v>0.13622526636225266</v>
      </c>
      <c r="E5" s="43">
        <v>0.24277016742770166</v>
      </c>
    </row>
    <row r="6" spans="1:5" x14ac:dyDescent="0.3">
      <c r="A6" s="44" t="s">
        <v>107</v>
      </c>
      <c r="B6" s="44"/>
      <c r="C6" s="45" t="s">
        <v>4</v>
      </c>
      <c r="D6" s="46">
        <v>0.27348820554138137</v>
      </c>
      <c r="E6" s="46">
        <v>0.18862181639138806</v>
      </c>
    </row>
    <row r="7" spans="1:5" x14ac:dyDescent="0.3">
      <c r="A7" s="36"/>
      <c r="B7" s="36"/>
      <c r="C7" s="36" t="s">
        <v>12</v>
      </c>
      <c r="D7" s="37">
        <v>0.26410788381742734</v>
      </c>
      <c r="E7" s="37">
        <v>0.14273858921161825</v>
      </c>
    </row>
    <row r="8" spans="1:5" x14ac:dyDescent="0.3">
      <c r="A8" s="42"/>
      <c r="B8" s="42"/>
      <c r="C8" s="42" t="s">
        <v>13</v>
      </c>
      <c r="D8" s="43">
        <v>0.27606871753895318</v>
      </c>
      <c r="E8" s="43">
        <v>0.20124422122025001</v>
      </c>
    </row>
    <row r="9" spans="1:5" x14ac:dyDescent="0.3">
      <c r="A9" s="9" t="s">
        <v>31</v>
      </c>
    </row>
    <row r="24" spans="1:1" x14ac:dyDescent="0.3">
      <c r="A24" s="23" t="s">
        <v>77</v>
      </c>
    </row>
  </sheetData>
  <hyperlinks>
    <hyperlink ref="A24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/>
  </sheetViews>
  <sheetFormatPr defaultRowHeight="16.5" x14ac:dyDescent="0.3"/>
  <cols>
    <col min="1" max="1" width="55.85546875" style="2" customWidth="1"/>
    <col min="2" max="3" width="17.140625" style="2" customWidth="1"/>
    <col min="4" max="16384" width="9.140625" style="2"/>
  </cols>
  <sheetData>
    <row r="1" spans="1:3" x14ac:dyDescent="0.3">
      <c r="A1" s="1" t="s">
        <v>108</v>
      </c>
    </row>
    <row r="2" spans="1:3" x14ac:dyDescent="0.3">
      <c r="A2" s="30" t="s">
        <v>115</v>
      </c>
      <c r="B2" s="31" t="s">
        <v>56</v>
      </c>
      <c r="C2" s="31" t="s">
        <v>57</v>
      </c>
    </row>
    <row r="3" spans="1:3" x14ac:dyDescent="0.3">
      <c r="A3" s="36" t="s">
        <v>109</v>
      </c>
      <c r="B3" s="47">
        <v>2.0974131903985088E-3</v>
      </c>
      <c r="C3" s="47">
        <v>1.4950091759545229E-2</v>
      </c>
    </row>
    <row r="4" spans="1:3" x14ac:dyDescent="0.3">
      <c r="A4" s="36" t="s">
        <v>110</v>
      </c>
      <c r="B4" s="47">
        <v>4.6609182008855747E-3</v>
      </c>
      <c r="C4" s="47">
        <v>2.3544156483595185E-2</v>
      </c>
    </row>
    <row r="5" spans="1:3" x14ac:dyDescent="0.3">
      <c r="A5" s="36" t="s">
        <v>111</v>
      </c>
      <c r="B5" s="47">
        <v>2.3304591004427873E-3</v>
      </c>
      <c r="C5" s="47">
        <v>1.2085403518195246E-3</v>
      </c>
    </row>
    <row r="6" spans="1:3" x14ac:dyDescent="0.3">
      <c r="A6" s="36" t="s">
        <v>112</v>
      </c>
      <c r="B6" s="47">
        <v>1.2584479142391049E-2</v>
      </c>
      <c r="C6" s="47">
        <v>1.1772078241797591E-2</v>
      </c>
    </row>
    <row r="7" spans="1:3" x14ac:dyDescent="0.3">
      <c r="A7" s="36" t="s">
        <v>113</v>
      </c>
      <c r="B7" s="47">
        <v>0.13726404101608017</v>
      </c>
      <c r="C7" s="47">
        <v>5.8994673470301247E-2</v>
      </c>
    </row>
    <row r="8" spans="1:3" x14ac:dyDescent="0.3">
      <c r="A8" s="42" t="s">
        <v>114</v>
      </c>
      <c r="B8" s="48">
        <v>4.1948263807970169E-2</v>
      </c>
      <c r="C8" s="48">
        <v>7.8152276084329259E-2</v>
      </c>
    </row>
    <row r="9" spans="1:3" x14ac:dyDescent="0.3">
      <c r="A9" s="9" t="s">
        <v>31</v>
      </c>
    </row>
    <row r="23" spans="1:1" x14ac:dyDescent="0.3">
      <c r="A23" s="23" t="s">
        <v>77</v>
      </c>
    </row>
  </sheetData>
  <hyperlinks>
    <hyperlink ref="A23" location="Obsah!A1" display="Späť na obsah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Normal="100" workbookViewId="0"/>
  </sheetViews>
  <sheetFormatPr defaultRowHeight="16.5" x14ac:dyDescent="0.3"/>
  <cols>
    <col min="1" max="6" width="17.140625" style="2" customWidth="1"/>
    <col min="7" max="7" width="9.140625" style="2"/>
    <col min="8" max="13" width="17.140625" style="2" customWidth="1"/>
    <col min="14" max="16384" width="9.140625" style="2"/>
  </cols>
  <sheetData>
    <row r="1" spans="1:6" x14ac:dyDescent="0.3">
      <c r="A1" s="1" t="s">
        <v>116</v>
      </c>
    </row>
    <row r="2" spans="1:6" x14ac:dyDescent="0.3">
      <c r="A2" s="19"/>
      <c r="B2" s="19"/>
      <c r="C2" s="60" t="s">
        <v>58</v>
      </c>
      <c r="D2" s="60"/>
      <c r="E2" s="60"/>
      <c r="F2" s="60"/>
    </row>
    <row r="3" spans="1:6" x14ac:dyDescent="0.3">
      <c r="A3" s="18" t="s">
        <v>55</v>
      </c>
      <c r="B3" s="18" t="s">
        <v>59</v>
      </c>
      <c r="C3" s="14" t="s">
        <v>51</v>
      </c>
      <c r="D3" s="14" t="s">
        <v>52</v>
      </c>
      <c r="E3" s="14" t="s">
        <v>53</v>
      </c>
      <c r="F3" s="14" t="s">
        <v>54</v>
      </c>
    </row>
    <row r="4" spans="1:6" x14ac:dyDescent="0.3">
      <c r="A4" s="62" t="s">
        <v>56</v>
      </c>
      <c r="B4" s="10" t="s">
        <v>60</v>
      </c>
      <c r="C4" s="15">
        <v>28.1111111111111</v>
      </c>
      <c r="D4" s="15">
        <v>30.7711700064641</v>
      </c>
      <c r="E4" s="15">
        <v>33.360587002096402</v>
      </c>
      <c r="F4" s="15">
        <v>34.851851851851798</v>
      </c>
    </row>
    <row r="5" spans="1:6" x14ac:dyDescent="0.3">
      <c r="A5" s="63"/>
      <c r="B5" s="5" t="s">
        <v>61</v>
      </c>
      <c r="C5" s="16">
        <v>28.160493827160401</v>
      </c>
      <c r="D5" s="16">
        <v>30.821590174531298</v>
      </c>
      <c r="E5" s="16">
        <v>33.4339622641509</v>
      </c>
      <c r="F5" s="16">
        <v>34.851851851851798</v>
      </c>
    </row>
    <row r="6" spans="1:6" x14ac:dyDescent="0.3">
      <c r="A6" s="64" t="s">
        <v>57</v>
      </c>
      <c r="B6" s="10" t="s">
        <v>60</v>
      </c>
      <c r="C6" s="17">
        <v>26.286396181384202</v>
      </c>
      <c r="D6" s="17">
        <v>26.847644892420998</v>
      </c>
      <c r="E6" s="17">
        <v>33.189152673229103</v>
      </c>
      <c r="F6" s="17">
        <v>26.514976353126599</v>
      </c>
    </row>
    <row r="7" spans="1:6" x14ac:dyDescent="0.3">
      <c r="A7" s="63"/>
      <c r="B7" s="5" t="s">
        <v>61</v>
      </c>
      <c r="C7" s="16">
        <v>26.498210023866299</v>
      </c>
      <c r="D7" s="16">
        <v>27.045099179427499</v>
      </c>
      <c r="E7" s="16">
        <v>34.110403397027603</v>
      </c>
      <c r="F7" s="16">
        <v>26.683131897004699</v>
      </c>
    </row>
    <row r="8" spans="1:6" x14ac:dyDescent="0.3">
      <c r="A8" s="9" t="s">
        <v>31</v>
      </c>
    </row>
    <row r="10" spans="1:6" x14ac:dyDescent="0.3">
      <c r="A10" s="65" t="s">
        <v>56</v>
      </c>
      <c r="B10" s="65"/>
      <c r="C10" s="66"/>
      <c r="D10" s="67" t="s">
        <v>57</v>
      </c>
      <c r="E10" s="67"/>
      <c r="F10" s="67"/>
    </row>
    <row r="25" spans="1:13" x14ac:dyDescent="0.3">
      <c r="A25" s="1" t="s">
        <v>190</v>
      </c>
      <c r="H25" s="1" t="s">
        <v>191</v>
      </c>
    </row>
    <row r="26" spans="1:13" x14ac:dyDescent="0.3">
      <c r="A26" s="19"/>
      <c r="B26" s="19"/>
      <c r="C26" s="60" t="s">
        <v>58</v>
      </c>
      <c r="D26" s="60"/>
      <c r="E26" s="60"/>
      <c r="F26" s="60"/>
      <c r="H26" s="19"/>
      <c r="I26" s="19"/>
      <c r="J26" s="60" t="s">
        <v>58</v>
      </c>
      <c r="K26" s="60"/>
      <c r="L26" s="60"/>
      <c r="M26" s="60"/>
    </row>
    <row r="27" spans="1:13" x14ac:dyDescent="0.3">
      <c r="A27" s="18" t="s">
        <v>55</v>
      </c>
      <c r="B27" s="18" t="s">
        <v>59</v>
      </c>
      <c r="C27" s="14" t="s">
        <v>51</v>
      </c>
      <c r="D27" s="14" t="s">
        <v>52</v>
      </c>
      <c r="E27" s="14" t="s">
        <v>53</v>
      </c>
      <c r="F27" s="14" t="s">
        <v>54</v>
      </c>
      <c r="H27" s="18" t="s">
        <v>55</v>
      </c>
      <c r="I27" s="18" t="s">
        <v>59</v>
      </c>
      <c r="J27" s="14" t="s">
        <v>51</v>
      </c>
      <c r="K27" s="14" t="s">
        <v>52</v>
      </c>
      <c r="L27" s="14" t="s">
        <v>53</v>
      </c>
      <c r="M27" s="14" t="s">
        <v>54</v>
      </c>
    </row>
    <row r="28" spans="1:13" x14ac:dyDescent="0.3">
      <c r="A28" s="62" t="s">
        <v>56</v>
      </c>
      <c r="B28" s="10" t="s">
        <v>60</v>
      </c>
      <c r="C28" s="15">
        <v>29.621794871794801</v>
      </c>
      <c r="D28" s="15">
        <v>31.836927223719599</v>
      </c>
      <c r="E28" s="15">
        <v>33.763636363636301</v>
      </c>
      <c r="F28" s="15">
        <v>35.183098591549196</v>
      </c>
      <c r="H28" s="62" t="s">
        <v>56</v>
      </c>
      <c r="I28" s="10" t="s">
        <v>60</v>
      </c>
      <c r="J28" s="15">
        <v>25.402298850574699</v>
      </c>
      <c r="K28" s="15">
        <v>28.038018433179701</v>
      </c>
      <c r="L28" s="15">
        <v>32.661891117478497</v>
      </c>
      <c r="M28" s="15">
        <v>32.5</v>
      </c>
    </row>
    <row r="29" spans="1:13" x14ac:dyDescent="0.3">
      <c r="A29" s="63"/>
      <c r="B29" s="5" t="s">
        <v>61</v>
      </c>
      <c r="C29" s="16">
        <v>29.647435897435798</v>
      </c>
      <c r="D29" s="16">
        <v>31.869721473495002</v>
      </c>
      <c r="E29" s="16">
        <v>33.910743801652799</v>
      </c>
      <c r="F29" s="16">
        <v>35.183098591549196</v>
      </c>
      <c r="H29" s="63"/>
      <c r="I29" s="5" t="s">
        <v>61</v>
      </c>
      <c r="J29" s="16">
        <v>25.494252873563202</v>
      </c>
      <c r="K29" s="16">
        <v>28.133640552995299</v>
      </c>
      <c r="L29" s="16">
        <v>32.607449856733503</v>
      </c>
      <c r="M29" s="16">
        <v>32.5</v>
      </c>
    </row>
    <row r="30" spans="1:13" x14ac:dyDescent="0.3">
      <c r="A30" s="64" t="s">
        <v>57</v>
      </c>
      <c r="B30" s="10" t="s">
        <v>60</v>
      </c>
      <c r="C30" s="17">
        <v>28.232653061224401</v>
      </c>
      <c r="D30" s="17">
        <v>28.804721655493999</v>
      </c>
      <c r="E30" s="17">
        <v>37.572383073496603</v>
      </c>
      <c r="F30" s="17">
        <v>29.138297872340399</v>
      </c>
      <c r="H30" s="64" t="s">
        <v>57</v>
      </c>
      <c r="I30" s="10" t="s">
        <v>60</v>
      </c>
      <c r="J30" s="17">
        <v>25.4822934232715</v>
      </c>
      <c r="K30" s="17">
        <v>26.290220820189202</v>
      </c>
      <c r="L30" s="17">
        <v>32.270137753910802</v>
      </c>
      <c r="M30" s="17">
        <v>25.869024230517301</v>
      </c>
    </row>
    <row r="31" spans="1:13" x14ac:dyDescent="0.3">
      <c r="A31" s="63"/>
      <c r="B31" s="5" t="s">
        <v>61</v>
      </c>
      <c r="C31" s="16">
        <v>28.5122448979591</v>
      </c>
      <c r="D31" s="16">
        <v>28.921888662197599</v>
      </c>
      <c r="E31" s="16">
        <v>38.516703786191499</v>
      </c>
      <c r="F31" s="16">
        <v>29.218085106382901</v>
      </c>
      <c r="H31" s="63"/>
      <c r="I31" s="5" t="s">
        <v>61</v>
      </c>
      <c r="J31" s="16">
        <v>25.666104553119698</v>
      </c>
      <c r="K31" s="16">
        <v>26.510542918811201</v>
      </c>
      <c r="L31" s="16">
        <v>33.186551482605601</v>
      </c>
      <c r="M31" s="16">
        <v>26.0589390962671</v>
      </c>
    </row>
    <row r="32" spans="1:13" x14ac:dyDescent="0.3">
      <c r="A32" s="9" t="s">
        <v>31</v>
      </c>
      <c r="H32" s="9" t="s">
        <v>31</v>
      </c>
    </row>
    <row r="34" spans="1:13" x14ac:dyDescent="0.3">
      <c r="A34" s="65" t="s">
        <v>136</v>
      </c>
      <c r="B34" s="65"/>
      <c r="C34" s="66"/>
      <c r="D34" s="67" t="s">
        <v>137</v>
      </c>
      <c r="E34" s="67"/>
      <c r="F34" s="67"/>
      <c r="H34" s="65" t="s">
        <v>138</v>
      </c>
      <c r="I34" s="65"/>
      <c r="J34" s="66"/>
      <c r="K34" s="67" t="s">
        <v>139</v>
      </c>
      <c r="L34" s="67"/>
      <c r="M34" s="67"/>
    </row>
    <row r="48" spans="1:13" x14ac:dyDescent="0.3">
      <c r="A48" s="23" t="s">
        <v>77</v>
      </c>
    </row>
  </sheetData>
  <mergeCells count="15">
    <mergeCell ref="A4:A5"/>
    <mergeCell ref="A6:A7"/>
    <mergeCell ref="C2:F2"/>
    <mergeCell ref="A10:C10"/>
    <mergeCell ref="D10:F10"/>
    <mergeCell ref="C26:F26"/>
    <mergeCell ref="A28:A29"/>
    <mergeCell ref="A30:A31"/>
    <mergeCell ref="A34:C34"/>
    <mergeCell ref="D34:F34"/>
    <mergeCell ref="J26:M26"/>
    <mergeCell ref="H28:H29"/>
    <mergeCell ref="H30:H31"/>
    <mergeCell ref="H34:J34"/>
    <mergeCell ref="K34:M34"/>
  </mergeCells>
  <hyperlinks>
    <hyperlink ref="A48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/>
  </sheetViews>
  <sheetFormatPr defaultRowHeight="16.5" x14ac:dyDescent="0.3"/>
  <cols>
    <col min="1" max="6" width="17.140625" style="2" customWidth="1"/>
    <col min="7" max="16384" width="9.140625" style="2"/>
  </cols>
  <sheetData>
    <row r="1" spans="1:6" x14ac:dyDescent="0.3">
      <c r="A1" s="1" t="s">
        <v>118</v>
      </c>
    </row>
    <row r="2" spans="1:6" x14ac:dyDescent="0.3">
      <c r="A2" s="19"/>
      <c r="B2" s="19"/>
      <c r="C2" s="60" t="s">
        <v>188</v>
      </c>
      <c r="D2" s="60"/>
      <c r="E2" s="60"/>
      <c r="F2" s="60"/>
    </row>
    <row r="3" spans="1:6" x14ac:dyDescent="0.3">
      <c r="A3" s="18" t="s">
        <v>55</v>
      </c>
      <c r="B3" s="18" t="s">
        <v>59</v>
      </c>
      <c r="C3" s="14" t="s">
        <v>51</v>
      </c>
      <c r="D3" s="14" t="s">
        <v>52</v>
      </c>
      <c r="E3" s="14" t="s">
        <v>53</v>
      </c>
      <c r="F3" s="14" t="s">
        <v>54</v>
      </c>
    </row>
    <row r="4" spans="1:6" x14ac:dyDescent="0.3">
      <c r="A4" s="62" t="s">
        <v>56</v>
      </c>
      <c r="B4" s="10" t="s">
        <v>60</v>
      </c>
      <c r="C4" s="11">
        <v>896.85364431063203</v>
      </c>
      <c r="D4" s="11">
        <v>994.76796160618699</v>
      </c>
      <c r="E4" s="11">
        <v>1173.6496341469899</v>
      </c>
      <c r="F4" s="11">
        <v>967.54062292329195</v>
      </c>
    </row>
    <row r="5" spans="1:6" x14ac:dyDescent="0.3">
      <c r="A5" s="63"/>
      <c r="B5" s="5" t="s">
        <v>61</v>
      </c>
      <c r="C5" s="6">
        <v>966.45501135701102</v>
      </c>
      <c r="D5" s="6">
        <v>1069.44553361212</v>
      </c>
      <c r="E5" s="6">
        <v>1296.78729437162</v>
      </c>
      <c r="F5" s="6">
        <v>1223.004360487</v>
      </c>
    </row>
    <row r="6" spans="1:6" x14ac:dyDescent="0.3">
      <c r="A6" s="64" t="s">
        <v>57</v>
      </c>
      <c r="B6" s="10" t="s">
        <v>60</v>
      </c>
      <c r="C6" s="24">
        <v>994.2683766207</v>
      </c>
      <c r="D6" s="24">
        <v>961.84037393408005</v>
      </c>
      <c r="E6" s="24">
        <v>1158.59126872716</v>
      </c>
      <c r="F6" s="24">
        <v>999.31358792466699</v>
      </c>
    </row>
    <row r="7" spans="1:6" x14ac:dyDescent="0.3">
      <c r="A7" s="63"/>
      <c r="B7" s="5" t="s">
        <v>61</v>
      </c>
      <c r="C7" s="6">
        <v>1043.6639667356999</v>
      </c>
      <c r="D7" s="6">
        <v>1026.1064471761599</v>
      </c>
      <c r="E7" s="6">
        <v>1267.52056775608</v>
      </c>
      <c r="F7" s="6">
        <v>1075.0779699456</v>
      </c>
    </row>
    <row r="8" spans="1:6" x14ac:dyDescent="0.3">
      <c r="A8" s="9" t="s">
        <v>189</v>
      </c>
    </row>
    <row r="10" spans="1:6" x14ac:dyDescent="0.3">
      <c r="A10" s="65" t="s">
        <v>56</v>
      </c>
      <c r="B10" s="65"/>
      <c r="C10" s="66"/>
      <c r="D10" s="67" t="s">
        <v>57</v>
      </c>
      <c r="E10" s="67"/>
      <c r="F10" s="67"/>
    </row>
    <row r="24" spans="1:1" x14ac:dyDescent="0.3">
      <c r="A24" s="23" t="s">
        <v>77</v>
      </c>
    </row>
  </sheetData>
  <mergeCells count="5">
    <mergeCell ref="C2:F2"/>
    <mergeCell ref="A4:A5"/>
    <mergeCell ref="A6:A7"/>
    <mergeCell ref="A10:C10"/>
    <mergeCell ref="D10:F10"/>
  </mergeCells>
  <hyperlinks>
    <hyperlink ref="A24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workbookViewId="0"/>
  </sheetViews>
  <sheetFormatPr defaultRowHeight="15" x14ac:dyDescent="0.25"/>
  <cols>
    <col min="1" max="1" width="33.7109375" customWidth="1"/>
  </cols>
  <sheetData>
    <row r="1" spans="1:14" ht="16.5" x14ac:dyDescent="0.3">
      <c r="A1" s="1" t="s">
        <v>122</v>
      </c>
    </row>
    <row r="2" spans="1:14" ht="16.5" x14ac:dyDescent="0.3">
      <c r="A2" s="3" t="s">
        <v>123</v>
      </c>
      <c r="B2" s="14" t="s">
        <v>124</v>
      </c>
      <c r="C2" s="14" t="s">
        <v>125</v>
      </c>
      <c r="D2" s="14" t="s">
        <v>126</v>
      </c>
      <c r="E2" s="14" t="s">
        <v>127</v>
      </c>
      <c r="F2" s="14" t="s">
        <v>128</v>
      </c>
      <c r="G2" s="14" t="s">
        <v>129</v>
      </c>
      <c r="H2" s="14" t="s">
        <v>130</v>
      </c>
      <c r="I2" s="14" t="s">
        <v>131</v>
      </c>
      <c r="J2" s="14" t="s">
        <v>132</v>
      </c>
      <c r="K2" s="14" t="s">
        <v>133</v>
      </c>
      <c r="L2" s="14" t="s">
        <v>134</v>
      </c>
      <c r="M2" s="14" t="s">
        <v>135</v>
      </c>
      <c r="N2" s="14" t="s">
        <v>4</v>
      </c>
    </row>
    <row r="3" spans="1:14" ht="16.5" x14ac:dyDescent="0.3">
      <c r="A3" s="2" t="s">
        <v>56</v>
      </c>
      <c r="B3" s="4">
        <v>536</v>
      </c>
      <c r="C3" s="4">
        <v>528</v>
      </c>
      <c r="D3" s="4">
        <v>707</v>
      </c>
      <c r="E3" s="4">
        <v>533</v>
      </c>
      <c r="F3" s="4">
        <v>509</v>
      </c>
      <c r="G3" s="4">
        <v>392</v>
      </c>
      <c r="H3" s="4">
        <v>359</v>
      </c>
      <c r="I3" s="4">
        <v>245</v>
      </c>
      <c r="J3" s="4">
        <v>224</v>
      </c>
      <c r="K3" s="4">
        <v>152</v>
      </c>
      <c r="L3" s="4">
        <v>115</v>
      </c>
      <c r="M3" s="4">
        <v>73</v>
      </c>
      <c r="N3" s="49">
        <v>4373</v>
      </c>
    </row>
    <row r="4" spans="1:14" ht="16.5" x14ac:dyDescent="0.3">
      <c r="A4" s="5" t="s">
        <v>57</v>
      </c>
      <c r="B4" s="6">
        <v>2782</v>
      </c>
      <c r="C4" s="6">
        <v>2636</v>
      </c>
      <c r="D4" s="6">
        <v>2408</v>
      </c>
      <c r="E4" s="6">
        <v>2290</v>
      </c>
      <c r="F4" s="6">
        <v>2170</v>
      </c>
      <c r="G4" s="6">
        <v>1766</v>
      </c>
      <c r="H4" s="6">
        <v>1621</v>
      </c>
      <c r="I4" s="6">
        <v>1424</v>
      </c>
      <c r="J4" s="6">
        <v>1535</v>
      </c>
      <c r="K4" s="6">
        <v>2090</v>
      </c>
      <c r="L4" s="6">
        <v>2445</v>
      </c>
      <c r="M4" s="6">
        <v>1128</v>
      </c>
      <c r="N4" s="8">
        <v>24295</v>
      </c>
    </row>
    <row r="5" spans="1:14" ht="16.5" x14ac:dyDescent="0.3">
      <c r="A5" s="2" t="s">
        <v>56</v>
      </c>
      <c r="B5" s="51">
        <f>B3/$N$3</f>
        <v>0.12257031785959295</v>
      </c>
      <c r="C5" s="51">
        <f t="shared" ref="C5:N5" si="0">C3/$N$3</f>
        <v>0.1207409101303453</v>
      </c>
      <c r="D5" s="51">
        <f t="shared" si="0"/>
        <v>0.16167390807226162</v>
      </c>
      <c r="E5" s="51">
        <f t="shared" si="0"/>
        <v>0.12188428996112509</v>
      </c>
      <c r="F5" s="51">
        <f t="shared" si="0"/>
        <v>0.11639606677338211</v>
      </c>
      <c r="G5" s="51">
        <f t="shared" si="0"/>
        <v>8.9640978733135146E-2</v>
      </c>
      <c r="H5" s="51">
        <f t="shared" si="0"/>
        <v>8.209467184998856E-2</v>
      </c>
      <c r="I5" s="51">
        <f t="shared" si="0"/>
        <v>5.6025611708209466E-2</v>
      </c>
      <c r="J5" s="51">
        <f t="shared" si="0"/>
        <v>5.1223416418934367E-2</v>
      </c>
      <c r="K5" s="51">
        <f t="shared" si="0"/>
        <v>3.4758746855705465E-2</v>
      </c>
      <c r="L5" s="51">
        <f t="shared" si="0"/>
        <v>2.6297736107935055E-2</v>
      </c>
      <c r="M5" s="51">
        <f t="shared" si="0"/>
        <v>1.6693345529384861E-2</v>
      </c>
      <c r="N5" s="52">
        <f t="shared" si="0"/>
        <v>1</v>
      </c>
    </row>
    <row r="6" spans="1:14" ht="16.5" x14ac:dyDescent="0.3">
      <c r="A6" s="5" t="s">
        <v>57</v>
      </c>
      <c r="B6" s="53">
        <f>B4/$N$4</f>
        <v>0.11450915826301708</v>
      </c>
      <c r="C6" s="53">
        <f t="shared" ref="C6:N6" si="1">C4/$N$4</f>
        <v>0.10849969129450504</v>
      </c>
      <c r="D6" s="53">
        <f t="shared" si="1"/>
        <v>9.9115044247787609E-2</v>
      </c>
      <c r="E6" s="53">
        <f t="shared" si="1"/>
        <v>9.4258077793784728E-2</v>
      </c>
      <c r="F6" s="53">
        <f t="shared" si="1"/>
        <v>8.9318789874459764E-2</v>
      </c>
      <c r="G6" s="53">
        <f t="shared" si="1"/>
        <v>7.2689853879399052E-2</v>
      </c>
      <c r="H6" s="53">
        <f t="shared" si="1"/>
        <v>6.6721547643548054E-2</v>
      </c>
      <c r="I6" s="53">
        <f t="shared" si="1"/>
        <v>5.8612883309322905E-2</v>
      </c>
      <c r="J6" s="53">
        <f t="shared" si="1"/>
        <v>6.3181724634698497E-2</v>
      </c>
      <c r="K6" s="53">
        <f t="shared" si="1"/>
        <v>8.6025931261576455E-2</v>
      </c>
      <c r="L6" s="53">
        <f t="shared" si="1"/>
        <v>0.10063799135624614</v>
      </c>
      <c r="M6" s="53">
        <f t="shared" si="1"/>
        <v>4.6429306441654661E-2</v>
      </c>
      <c r="N6" s="54">
        <f t="shared" si="1"/>
        <v>1</v>
      </c>
    </row>
    <row r="7" spans="1:14" x14ac:dyDescent="0.25">
      <c r="A7" s="50" t="s">
        <v>31</v>
      </c>
    </row>
    <row r="23" spans="1:1" x14ac:dyDescent="0.25">
      <c r="A23" s="23" t="s">
        <v>77</v>
      </c>
    </row>
  </sheetData>
  <hyperlinks>
    <hyperlink ref="A23" location="Obsah!A1" display="Späť na obsah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workbookViewId="0"/>
  </sheetViews>
  <sheetFormatPr defaultRowHeight="16.5" x14ac:dyDescent="0.3"/>
  <cols>
    <col min="1" max="1" width="26.140625" style="2" customWidth="1"/>
    <col min="2" max="16384" width="9.140625" style="2"/>
  </cols>
  <sheetData>
    <row r="1" spans="1:11" x14ac:dyDescent="0.3">
      <c r="A1" s="1" t="s">
        <v>3</v>
      </c>
    </row>
    <row r="2" spans="1:11" x14ac:dyDescent="0.3">
      <c r="A2" s="3" t="s">
        <v>0</v>
      </c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</row>
    <row r="3" spans="1:11" x14ac:dyDescent="0.3">
      <c r="A3" s="2" t="s">
        <v>1</v>
      </c>
      <c r="B3" s="4">
        <v>26157</v>
      </c>
      <c r="C3" s="4">
        <v>29171</v>
      </c>
      <c r="D3" s="4">
        <v>35261</v>
      </c>
      <c r="E3" s="4">
        <v>41232</v>
      </c>
      <c r="F3" s="4">
        <v>50395</v>
      </c>
      <c r="G3" s="4">
        <v>65381</v>
      </c>
      <c r="H3" s="4">
        <v>85827</v>
      </c>
      <c r="I3" s="4">
        <v>90806</v>
      </c>
      <c r="J3" s="4">
        <v>111427</v>
      </c>
      <c r="K3" s="4">
        <v>222525</v>
      </c>
    </row>
    <row r="4" spans="1:11" x14ac:dyDescent="0.3">
      <c r="A4" s="5" t="s">
        <v>2</v>
      </c>
      <c r="B4" s="6">
        <v>45492</v>
      </c>
      <c r="C4" s="6">
        <v>47544</v>
      </c>
      <c r="D4" s="6">
        <v>49526</v>
      </c>
      <c r="E4" s="6">
        <v>52015</v>
      </c>
      <c r="F4" s="6">
        <v>54056</v>
      </c>
      <c r="G4" s="6">
        <v>55883</v>
      </c>
      <c r="H4" s="6">
        <v>57248</v>
      </c>
      <c r="I4" s="6">
        <v>59206</v>
      </c>
      <c r="J4" s="6">
        <v>56092</v>
      </c>
      <c r="K4" s="6">
        <v>56070</v>
      </c>
    </row>
    <row r="5" spans="1:11" x14ac:dyDescent="0.3">
      <c r="A5" s="7" t="s">
        <v>4</v>
      </c>
      <c r="B5" s="8">
        <v>71649</v>
      </c>
      <c r="C5" s="8">
        <v>76715</v>
      </c>
      <c r="D5" s="8">
        <v>84787</v>
      </c>
      <c r="E5" s="8">
        <v>93247</v>
      </c>
      <c r="F5" s="8">
        <v>104451</v>
      </c>
      <c r="G5" s="8">
        <v>121264</v>
      </c>
      <c r="H5" s="8">
        <v>143075</v>
      </c>
      <c r="I5" s="8">
        <v>150012</v>
      </c>
      <c r="J5" s="8">
        <v>167519</v>
      </c>
      <c r="K5" s="8">
        <v>278595</v>
      </c>
    </row>
    <row r="6" spans="1:11" x14ac:dyDescent="0.3">
      <c r="A6" s="9" t="s">
        <v>5</v>
      </c>
    </row>
    <row r="21" spans="1:1" x14ac:dyDescent="0.3">
      <c r="A21" s="23" t="s">
        <v>77</v>
      </c>
    </row>
  </sheetData>
  <hyperlinks>
    <hyperlink ref="A21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defaultRowHeight="16.5" x14ac:dyDescent="0.3"/>
  <cols>
    <col min="1" max="1" width="26.140625" style="2" customWidth="1"/>
    <col min="2" max="16384" width="9.140625" style="2"/>
  </cols>
  <sheetData>
    <row r="1" spans="1:11" x14ac:dyDescent="0.3">
      <c r="A1" s="1" t="s">
        <v>6</v>
      </c>
    </row>
    <row r="2" spans="1:11" x14ac:dyDescent="0.3">
      <c r="A2" s="3" t="s">
        <v>0</v>
      </c>
      <c r="B2" s="3">
        <v>2013</v>
      </c>
      <c r="C2" s="3">
        <v>2014</v>
      </c>
      <c r="D2" s="3">
        <v>2015</v>
      </c>
      <c r="E2" s="3">
        <v>2016</v>
      </c>
      <c r="F2" s="3">
        <v>2017</v>
      </c>
      <c r="G2" s="3">
        <v>2018</v>
      </c>
      <c r="H2" s="3">
        <v>2019</v>
      </c>
      <c r="I2" s="3">
        <v>2020</v>
      </c>
      <c r="J2" s="3">
        <v>2021</v>
      </c>
      <c r="K2" s="3">
        <v>2022</v>
      </c>
    </row>
    <row r="3" spans="1:11" x14ac:dyDescent="0.3">
      <c r="A3" s="2" t="s">
        <v>7</v>
      </c>
      <c r="B3" s="4">
        <v>11342</v>
      </c>
      <c r="C3" s="4">
        <v>12297</v>
      </c>
      <c r="D3" s="4">
        <v>13270</v>
      </c>
      <c r="E3" s="4">
        <v>14347</v>
      </c>
      <c r="F3" s="4">
        <v>15589</v>
      </c>
      <c r="G3" s="4">
        <v>17050</v>
      </c>
      <c r="H3" s="4">
        <v>18812</v>
      </c>
      <c r="I3" s="4">
        <v>20775</v>
      </c>
      <c r="J3" s="4">
        <v>26066</v>
      </c>
      <c r="K3" s="4">
        <v>28794</v>
      </c>
    </row>
    <row r="4" spans="1:11" x14ac:dyDescent="0.3">
      <c r="A4" s="10" t="s">
        <v>8</v>
      </c>
      <c r="B4" s="11">
        <v>14561</v>
      </c>
      <c r="C4" s="11">
        <v>16642</v>
      </c>
      <c r="D4" s="11">
        <v>21089</v>
      </c>
      <c r="E4" s="11">
        <v>26590</v>
      </c>
      <c r="F4" s="11">
        <v>34570</v>
      </c>
      <c r="G4" s="11">
        <v>48316</v>
      </c>
      <c r="H4" s="11">
        <v>66964</v>
      </c>
      <c r="I4" s="11">
        <v>69978</v>
      </c>
      <c r="J4" s="11">
        <v>85286</v>
      </c>
      <c r="K4" s="11">
        <v>98281</v>
      </c>
    </row>
    <row r="5" spans="1:11" x14ac:dyDescent="0.3">
      <c r="A5" s="5" t="s">
        <v>9</v>
      </c>
      <c r="B5" s="6">
        <v>254</v>
      </c>
      <c r="C5" s="6">
        <v>232</v>
      </c>
      <c r="D5" s="6">
        <v>902</v>
      </c>
      <c r="E5" s="6">
        <v>295</v>
      </c>
      <c r="F5" s="6">
        <v>236</v>
      </c>
      <c r="G5" s="6">
        <v>15</v>
      </c>
      <c r="H5" s="6">
        <v>51</v>
      </c>
      <c r="I5" s="6">
        <v>53</v>
      </c>
      <c r="J5" s="6">
        <v>75</v>
      </c>
      <c r="K5" s="6">
        <v>95450</v>
      </c>
    </row>
    <row r="6" spans="1:11" x14ac:dyDescent="0.3">
      <c r="A6" s="7" t="s">
        <v>4</v>
      </c>
      <c r="B6" s="8">
        <v>26157</v>
      </c>
      <c r="C6" s="8">
        <v>29171</v>
      </c>
      <c r="D6" s="8">
        <v>35261</v>
      </c>
      <c r="E6" s="8">
        <v>41232</v>
      </c>
      <c r="F6" s="8">
        <v>50395</v>
      </c>
      <c r="G6" s="8">
        <v>65381</v>
      </c>
      <c r="H6" s="8">
        <v>85827</v>
      </c>
      <c r="I6" s="8">
        <v>90806</v>
      </c>
      <c r="J6" s="8">
        <v>111427</v>
      </c>
      <c r="K6" s="8">
        <v>222525</v>
      </c>
    </row>
    <row r="7" spans="1:11" x14ac:dyDescent="0.3">
      <c r="A7" s="9" t="s">
        <v>5</v>
      </c>
    </row>
    <row r="22" spans="1:1" x14ac:dyDescent="0.3">
      <c r="A22" s="23" t="s">
        <v>77</v>
      </c>
    </row>
  </sheetData>
  <hyperlinks>
    <hyperlink ref="A22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/>
  </sheetViews>
  <sheetFormatPr defaultRowHeight="16.5" x14ac:dyDescent="0.3"/>
  <cols>
    <col min="1" max="2" width="9.140625" style="2" customWidth="1"/>
    <col min="3" max="16384" width="9.140625" style="2"/>
  </cols>
  <sheetData>
    <row r="1" spans="1:4" x14ac:dyDescent="0.3">
      <c r="A1" s="1" t="s">
        <v>10</v>
      </c>
    </row>
    <row r="2" spans="1:4" x14ac:dyDescent="0.3">
      <c r="A2" s="3" t="s">
        <v>11</v>
      </c>
      <c r="B2" s="14" t="s">
        <v>12</v>
      </c>
      <c r="C2" s="14" t="s">
        <v>13</v>
      </c>
      <c r="D2" s="14" t="s">
        <v>4</v>
      </c>
    </row>
    <row r="3" spans="1:4" x14ac:dyDescent="0.3">
      <c r="A3" s="2" t="s">
        <v>14</v>
      </c>
      <c r="B3" s="4">
        <v>17466</v>
      </c>
      <c r="C3" s="4">
        <v>41622</v>
      </c>
      <c r="D3" s="4">
        <v>59088</v>
      </c>
    </row>
    <row r="4" spans="1:4" x14ac:dyDescent="0.3">
      <c r="A4" s="2" t="s">
        <v>15</v>
      </c>
      <c r="B4" s="4">
        <v>4438</v>
      </c>
      <c r="C4" s="4">
        <v>9003</v>
      </c>
      <c r="D4" s="4">
        <v>13441</v>
      </c>
    </row>
    <row r="5" spans="1:4" x14ac:dyDescent="0.3">
      <c r="A5" s="2" t="s">
        <v>16</v>
      </c>
      <c r="B5" s="4">
        <v>2393</v>
      </c>
      <c r="C5" s="4">
        <v>4039</v>
      </c>
      <c r="D5" s="4">
        <v>6432</v>
      </c>
    </row>
    <row r="6" spans="1:4" x14ac:dyDescent="0.3">
      <c r="A6" s="2" t="s">
        <v>17</v>
      </c>
      <c r="B6" s="4">
        <v>1758</v>
      </c>
      <c r="C6" s="4">
        <v>2932</v>
      </c>
      <c r="D6" s="4">
        <v>4690</v>
      </c>
    </row>
    <row r="7" spans="1:4" x14ac:dyDescent="0.3">
      <c r="A7" s="2" t="s">
        <v>18</v>
      </c>
      <c r="B7" s="4">
        <v>1467</v>
      </c>
      <c r="C7" s="4">
        <v>2386</v>
      </c>
      <c r="D7" s="4">
        <v>3853</v>
      </c>
    </row>
    <row r="8" spans="1:4" x14ac:dyDescent="0.3">
      <c r="A8" s="2" t="s">
        <v>19</v>
      </c>
      <c r="B8" s="4">
        <v>1708</v>
      </c>
      <c r="C8" s="4">
        <v>2636</v>
      </c>
      <c r="D8" s="4">
        <v>4344</v>
      </c>
    </row>
    <row r="9" spans="1:4" x14ac:dyDescent="0.3">
      <c r="A9" s="2" t="s">
        <v>20</v>
      </c>
      <c r="B9" s="4">
        <v>1413</v>
      </c>
      <c r="C9" s="4">
        <v>2398</v>
      </c>
      <c r="D9" s="4">
        <v>3811</v>
      </c>
    </row>
    <row r="10" spans="1:4" x14ac:dyDescent="0.3">
      <c r="A10" s="2" t="s">
        <v>21</v>
      </c>
      <c r="B10" s="4">
        <v>1375</v>
      </c>
      <c r="C10" s="4">
        <v>2155</v>
      </c>
      <c r="D10" s="4">
        <v>3530</v>
      </c>
    </row>
    <row r="11" spans="1:4" x14ac:dyDescent="0.3">
      <c r="A11" s="2" t="s">
        <v>22</v>
      </c>
      <c r="B11" s="4">
        <v>1252</v>
      </c>
      <c r="C11" s="4">
        <v>1869</v>
      </c>
      <c r="D11" s="4">
        <v>3121</v>
      </c>
    </row>
    <row r="12" spans="1:4" x14ac:dyDescent="0.3">
      <c r="A12" s="2" t="s">
        <v>23</v>
      </c>
      <c r="B12" s="4">
        <v>969</v>
      </c>
      <c r="C12" s="4">
        <v>1425</v>
      </c>
      <c r="D12" s="4">
        <v>2394</v>
      </c>
    </row>
    <row r="13" spans="1:4" x14ac:dyDescent="0.3">
      <c r="A13" s="2" t="s">
        <v>24</v>
      </c>
      <c r="B13" s="4">
        <v>1225</v>
      </c>
      <c r="C13" s="4">
        <v>1992</v>
      </c>
      <c r="D13" s="4">
        <v>3217</v>
      </c>
    </row>
    <row r="14" spans="1:4" x14ac:dyDescent="0.3">
      <c r="A14" s="2" t="s">
        <v>25</v>
      </c>
      <c r="B14" s="4">
        <v>900</v>
      </c>
      <c r="C14" s="4">
        <v>1293</v>
      </c>
      <c r="D14" s="4">
        <v>2193</v>
      </c>
    </row>
    <row r="15" spans="1:4" x14ac:dyDescent="0.3">
      <c r="A15" s="12" t="s">
        <v>4</v>
      </c>
      <c r="B15" s="13">
        <v>36364</v>
      </c>
      <c r="C15" s="13">
        <v>73750</v>
      </c>
      <c r="D15" s="13">
        <v>110114</v>
      </c>
    </row>
    <row r="16" spans="1:4" x14ac:dyDescent="0.3">
      <c r="A16" s="9" t="s">
        <v>26</v>
      </c>
    </row>
    <row r="31" spans="1:1" x14ac:dyDescent="0.3">
      <c r="A31" s="23" t="s">
        <v>77</v>
      </c>
    </row>
  </sheetData>
  <hyperlinks>
    <hyperlink ref="A31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workbookViewId="0"/>
  </sheetViews>
  <sheetFormatPr defaultRowHeight="16.5" x14ac:dyDescent="0.3"/>
  <cols>
    <col min="1" max="1" width="22" style="2" customWidth="1"/>
    <col min="2" max="2" width="9.140625" style="2" customWidth="1"/>
    <col min="3" max="16384" width="9.140625" style="2"/>
  </cols>
  <sheetData>
    <row r="1" spans="1:12" x14ac:dyDescent="0.3">
      <c r="A1" s="1" t="s">
        <v>27</v>
      </c>
    </row>
    <row r="2" spans="1:12" x14ac:dyDescent="0.3">
      <c r="A2" s="3" t="s">
        <v>28</v>
      </c>
      <c r="B2" s="14">
        <v>2013</v>
      </c>
      <c r="C2" s="14">
        <v>2014</v>
      </c>
      <c r="D2" s="14">
        <v>2015</v>
      </c>
      <c r="E2" s="14">
        <v>2016</v>
      </c>
      <c r="F2" s="14">
        <v>2017</v>
      </c>
      <c r="G2" s="14">
        <v>2018</v>
      </c>
      <c r="H2" s="14">
        <v>2019</v>
      </c>
      <c r="I2" s="14">
        <v>2020</v>
      </c>
      <c r="J2" s="14">
        <v>2021</v>
      </c>
      <c r="K2" s="14">
        <v>2022</v>
      </c>
      <c r="L2" s="14">
        <v>2023</v>
      </c>
    </row>
    <row r="3" spans="1:12" x14ac:dyDescent="0.3">
      <c r="A3" s="2" t="s">
        <v>2</v>
      </c>
      <c r="B3" s="4">
        <v>6837</v>
      </c>
      <c r="C3" s="4">
        <v>9127</v>
      </c>
      <c r="D3" s="4">
        <v>15426</v>
      </c>
      <c r="E3" s="4">
        <v>19356</v>
      </c>
      <c r="F3" s="4">
        <v>24605</v>
      </c>
      <c r="G3" s="4">
        <v>27839</v>
      </c>
      <c r="H3" s="4">
        <v>36148</v>
      </c>
      <c r="I3" s="4">
        <v>31750</v>
      </c>
      <c r="J3" s="4">
        <v>29335</v>
      </c>
      <c r="K3" s="4">
        <v>29948</v>
      </c>
      <c r="L3" s="4">
        <v>31360</v>
      </c>
    </row>
    <row r="4" spans="1:12" x14ac:dyDescent="0.3">
      <c r="A4" s="2" t="s">
        <v>29</v>
      </c>
      <c r="B4" s="4">
        <v>3320</v>
      </c>
      <c r="C4" s="4">
        <v>2969</v>
      </c>
      <c r="D4" s="4">
        <v>2524</v>
      </c>
      <c r="E4" s="4">
        <v>2922</v>
      </c>
      <c r="F4" s="4">
        <v>3835</v>
      </c>
      <c r="G4" s="4">
        <v>8838</v>
      </c>
      <c r="H4" s="4">
        <v>17783</v>
      </c>
      <c r="I4" s="4">
        <v>28845</v>
      </c>
      <c r="J4" s="4">
        <v>23209</v>
      </c>
      <c r="K4" s="4">
        <v>21904</v>
      </c>
      <c r="L4" s="4">
        <v>22316</v>
      </c>
    </row>
    <row r="5" spans="1:12" x14ac:dyDescent="0.3">
      <c r="A5" s="2" t="s">
        <v>30</v>
      </c>
      <c r="B5" s="4">
        <v>899</v>
      </c>
      <c r="C5" s="4">
        <v>1048</v>
      </c>
      <c r="D5" s="4">
        <v>2120</v>
      </c>
      <c r="E5" s="4">
        <v>3206</v>
      </c>
      <c r="F5" s="4">
        <v>7791</v>
      </c>
      <c r="G5" s="4">
        <v>12842</v>
      </c>
      <c r="H5" s="4">
        <v>14956</v>
      </c>
      <c r="I5" s="4">
        <v>17164</v>
      </c>
      <c r="J5" s="4">
        <v>15210</v>
      </c>
      <c r="K5" s="4">
        <v>16691</v>
      </c>
      <c r="L5" s="4">
        <v>36352</v>
      </c>
    </row>
    <row r="6" spans="1:12" x14ac:dyDescent="0.3">
      <c r="A6" s="12" t="s">
        <v>4</v>
      </c>
      <c r="B6" s="13">
        <v>11056</v>
      </c>
      <c r="C6" s="13">
        <v>13144</v>
      </c>
      <c r="D6" s="13">
        <v>20070</v>
      </c>
      <c r="E6" s="13">
        <v>25484</v>
      </c>
      <c r="F6" s="13">
        <v>36231</v>
      </c>
      <c r="G6" s="13">
        <v>49519</v>
      </c>
      <c r="H6" s="13">
        <v>68887</v>
      </c>
      <c r="I6" s="13">
        <v>77759</v>
      </c>
      <c r="J6" s="13">
        <v>67754</v>
      </c>
      <c r="K6" s="13">
        <v>68543</v>
      </c>
      <c r="L6" s="13">
        <v>90028</v>
      </c>
    </row>
    <row r="7" spans="1:12" x14ac:dyDescent="0.3">
      <c r="A7" s="9" t="s">
        <v>80</v>
      </c>
    </row>
    <row r="22" spans="1:1" x14ac:dyDescent="0.3">
      <c r="A22" s="23" t="s">
        <v>77</v>
      </c>
    </row>
  </sheetData>
  <hyperlinks>
    <hyperlink ref="A22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showGridLines="0" zoomScaleNormal="100" workbookViewId="0"/>
  </sheetViews>
  <sheetFormatPr defaultRowHeight="16.5" x14ac:dyDescent="0.3"/>
  <cols>
    <col min="1" max="1" width="11" style="2" customWidth="1"/>
    <col min="2" max="2" width="24.5703125" style="2" bestFit="1" customWidth="1"/>
    <col min="3" max="3" width="33.140625" style="2" bestFit="1" customWidth="1"/>
    <col min="4" max="4" width="19.28515625" style="2" bestFit="1" customWidth="1"/>
    <col min="5" max="16384" width="9.140625" style="2"/>
  </cols>
  <sheetData>
    <row r="1" spans="1:13" x14ac:dyDescent="0.3">
      <c r="A1" s="1" t="s">
        <v>81</v>
      </c>
    </row>
    <row r="2" spans="1:13" x14ac:dyDescent="0.3">
      <c r="A2" s="41" t="s">
        <v>82</v>
      </c>
      <c r="B2" s="31" t="s">
        <v>183</v>
      </c>
      <c r="C2" s="31" t="s">
        <v>184</v>
      </c>
      <c r="D2" s="31" t="s">
        <v>185</v>
      </c>
      <c r="E2" s="57"/>
      <c r="F2" s="57"/>
      <c r="G2" s="57"/>
      <c r="H2" s="10"/>
      <c r="I2" s="57"/>
      <c r="J2" s="57"/>
      <c r="K2" s="57"/>
      <c r="L2" s="10"/>
      <c r="M2" s="10"/>
    </row>
    <row r="3" spans="1:13" x14ac:dyDescent="0.3">
      <c r="A3" s="10" t="s">
        <v>83</v>
      </c>
      <c r="B3" s="55">
        <v>14.5</v>
      </c>
      <c r="C3" s="55">
        <v>0.8</v>
      </c>
      <c r="D3" s="56" t="s">
        <v>83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3">
      <c r="A4" s="10" t="s">
        <v>143</v>
      </c>
      <c r="B4" s="55">
        <v>14</v>
      </c>
      <c r="C4" s="55">
        <v>0.8</v>
      </c>
      <c r="D4" s="56"/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3">
      <c r="A5" s="10" t="s">
        <v>144</v>
      </c>
      <c r="B5" s="55">
        <v>14.1</v>
      </c>
      <c r="C5" s="55">
        <v>0.9</v>
      </c>
      <c r="D5" s="56"/>
      <c r="E5" s="10"/>
      <c r="F5" s="10"/>
      <c r="G5" s="10"/>
      <c r="H5" s="10"/>
      <c r="I5" s="10"/>
      <c r="J5" s="10"/>
      <c r="K5" s="10"/>
      <c r="L5" s="10"/>
      <c r="M5" s="10"/>
    </row>
    <row r="6" spans="1:13" x14ac:dyDescent="0.3">
      <c r="A6" s="10" t="s">
        <v>145</v>
      </c>
      <c r="B6" s="55">
        <v>14.3</v>
      </c>
      <c r="C6" s="55">
        <v>0.8</v>
      </c>
      <c r="D6" s="56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">
      <c r="A7" s="10" t="s">
        <v>146</v>
      </c>
      <c r="B7" s="55">
        <v>14.1</v>
      </c>
      <c r="C7" s="55">
        <v>0.9</v>
      </c>
      <c r="D7" s="56" t="s">
        <v>146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x14ac:dyDescent="0.3">
      <c r="A8" s="10" t="s">
        <v>147</v>
      </c>
      <c r="B8" s="55">
        <v>13.2</v>
      </c>
      <c r="C8" s="55">
        <v>0.9</v>
      </c>
      <c r="D8" s="56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3">
      <c r="A9" s="10" t="s">
        <v>148</v>
      </c>
      <c r="B9" s="55">
        <v>12.9</v>
      </c>
      <c r="C9" s="55">
        <v>0.8</v>
      </c>
      <c r="D9" s="56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3">
      <c r="A10" s="10" t="s">
        <v>149</v>
      </c>
      <c r="B10" s="55">
        <v>12.6</v>
      </c>
      <c r="C10" s="55">
        <v>0.8</v>
      </c>
      <c r="D10" s="56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3">
      <c r="A11" s="10" t="s">
        <v>150</v>
      </c>
      <c r="B11" s="55">
        <v>12.4</v>
      </c>
      <c r="C11" s="55">
        <v>0.9</v>
      </c>
      <c r="D11" s="56" t="s">
        <v>150</v>
      </c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3">
      <c r="A12" s="10" t="s">
        <v>151</v>
      </c>
      <c r="B12" s="55">
        <v>11.2</v>
      </c>
      <c r="C12" s="55">
        <v>0.9</v>
      </c>
      <c r="D12" s="56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3">
      <c r="A13" s="10" t="s">
        <v>152</v>
      </c>
      <c r="B13" s="55">
        <v>11.3</v>
      </c>
      <c r="C13" s="55">
        <v>0.9</v>
      </c>
      <c r="D13" s="56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3">
      <c r="A14" s="10" t="s">
        <v>153</v>
      </c>
      <c r="B14" s="55">
        <v>11</v>
      </c>
      <c r="C14" s="55">
        <v>1</v>
      </c>
      <c r="D14" s="56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3">
      <c r="A15" s="10" t="s">
        <v>154</v>
      </c>
      <c r="B15" s="55">
        <v>10.4</v>
      </c>
      <c r="C15" s="55">
        <v>1</v>
      </c>
      <c r="D15" s="56" t="s">
        <v>154</v>
      </c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3">
      <c r="A16" s="10" t="s">
        <v>155</v>
      </c>
      <c r="B16" s="55">
        <v>9.6</v>
      </c>
      <c r="C16" s="55">
        <v>1</v>
      </c>
      <c r="D16" s="56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3">
      <c r="A17" s="10" t="s">
        <v>156</v>
      </c>
      <c r="B17" s="55">
        <v>9.5</v>
      </c>
      <c r="C17" s="55">
        <v>1.1000000000000001</v>
      </c>
      <c r="D17" s="56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3">
      <c r="A18" s="10" t="s">
        <v>157</v>
      </c>
      <c r="B18" s="55">
        <v>9.1</v>
      </c>
      <c r="C18" s="55">
        <v>1</v>
      </c>
      <c r="D18" s="56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3">
      <c r="A19" s="10" t="s">
        <v>158</v>
      </c>
      <c r="B19" s="55">
        <v>8.6999999999999993</v>
      </c>
      <c r="C19" s="55">
        <v>1</v>
      </c>
      <c r="D19" s="56" t="s">
        <v>158</v>
      </c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3">
      <c r="A20" s="10" t="s">
        <v>159</v>
      </c>
      <c r="B20" s="55">
        <v>8.1</v>
      </c>
      <c r="C20" s="55">
        <v>1</v>
      </c>
      <c r="D20" s="56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3">
      <c r="A21" s="10" t="s">
        <v>160</v>
      </c>
      <c r="B21" s="55">
        <v>8</v>
      </c>
      <c r="C21" s="55">
        <v>1.1000000000000001</v>
      </c>
      <c r="D21" s="56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3">
      <c r="A22" s="10" t="s">
        <v>161</v>
      </c>
      <c r="B22" s="55">
        <v>7.7</v>
      </c>
      <c r="C22" s="55">
        <v>1.2</v>
      </c>
      <c r="D22" s="56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3">
      <c r="A23" s="10" t="s">
        <v>162</v>
      </c>
      <c r="B23" s="55">
        <v>7.1</v>
      </c>
      <c r="C23" s="55">
        <v>1.2</v>
      </c>
      <c r="D23" s="56" t="s">
        <v>162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3">
      <c r="A24" s="10" t="s">
        <v>163</v>
      </c>
      <c r="B24" s="55">
        <v>6.6</v>
      </c>
      <c r="C24" s="55">
        <v>1.2</v>
      </c>
      <c r="D24" s="56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3">
      <c r="A25" s="10" t="s">
        <v>164</v>
      </c>
      <c r="B25" s="55">
        <v>6.4</v>
      </c>
      <c r="C25" s="55">
        <v>1.2</v>
      </c>
      <c r="D25" s="56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3">
      <c r="A26" s="10" t="s">
        <v>165</v>
      </c>
      <c r="B26" s="55">
        <v>6.1</v>
      </c>
      <c r="C26" s="55">
        <v>1.3</v>
      </c>
      <c r="D26" s="56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3">
      <c r="A27" s="10" t="s">
        <v>166</v>
      </c>
      <c r="B27" s="55">
        <v>5.8</v>
      </c>
      <c r="C27" s="55">
        <v>1.2</v>
      </c>
      <c r="D27" s="56" t="s">
        <v>166</v>
      </c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3">
      <c r="A28" s="10" t="s">
        <v>167</v>
      </c>
      <c r="B28" s="55">
        <v>5.7</v>
      </c>
      <c r="C28" s="55">
        <v>1.1000000000000001</v>
      </c>
      <c r="D28" s="56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3">
      <c r="A29" s="10" t="s">
        <v>168</v>
      </c>
      <c r="B29" s="55">
        <v>5.9</v>
      </c>
      <c r="C29" s="55">
        <v>1</v>
      </c>
      <c r="D29" s="56"/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3">
      <c r="A30" s="10" t="s">
        <v>169</v>
      </c>
      <c r="B30" s="55">
        <v>5.6</v>
      </c>
      <c r="C30" s="55">
        <v>1</v>
      </c>
      <c r="D30" s="56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3">
      <c r="A31" s="10" t="s">
        <v>170</v>
      </c>
      <c r="B31" s="55">
        <v>6</v>
      </c>
      <c r="C31" s="55">
        <v>0.9</v>
      </c>
      <c r="D31" s="56" t="s">
        <v>170</v>
      </c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3">
      <c r="A32" s="10" t="s">
        <v>171</v>
      </c>
      <c r="B32" s="55">
        <v>6.6</v>
      </c>
      <c r="C32" s="55">
        <v>0.8</v>
      </c>
      <c r="D32" s="56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3">
      <c r="A33" s="10" t="s">
        <v>172</v>
      </c>
      <c r="B33" s="55">
        <v>7.2</v>
      </c>
      <c r="C33" s="55">
        <v>0.8</v>
      </c>
      <c r="D33" s="56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3">
      <c r="A34" s="10" t="s">
        <v>173</v>
      </c>
      <c r="B34" s="55">
        <v>7</v>
      </c>
      <c r="C34" s="55">
        <v>0.7</v>
      </c>
      <c r="D34" s="56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3">
      <c r="A35" s="10" t="s">
        <v>174</v>
      </c>
      <c r="B35" s="55">
        <v>7.1</v>
      </c>
      <c r="C35" s="55">
        <v>0.8</v>
      </c>
      <c r="D35" s="56" t="s">
        <v>174</v>
      </c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3">
      <c r="A36" s="10" t="s">
        <v>175</v>
      </c>
      <c r="B36" s="55">
        <v>6.9</v>
      </c>
      <c r="C36" s="55">
        <v>0.9</v>
      </c>
      <c r="D36" s="56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3">
      <c r="A37" s="10" t="s">
        <v>176</v>
      </c>
      <c r="B37" s="55">
        <v>6.8</v>
      </c>
      <c r="C37" s="55">
        <v>0.9</v>
      </c>
      <c r="D37" s="56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3">
      <c r="A38" s="10" t="s">
        <v>177</v>
      </c>
      <c r="B38" s="55">
        <v>6.6</v>
      </c>
      <c r="C38" s="55">
        <v>0.9</v>
      </c>
      <c r="D38" s="56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3">
      <c r="A39" s="10" t="s">
        <v>178</v>
      </c>
      <c r="B39" s="55">
        <v>6.4</v>
      </c>
      <c r="C39" s="55">
        <v>1.1000000000000001</v>
      </c>
      <c r="D39" s="56" t="s">
        <v>178</v>
      </c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3">
      <c r="A40" s="10" t="s">
        <v>179</v>
      </c>
      <c r="B40" s="55">
        <v>6.1</v>
      </c>
      <c r="C40" s="55">
        <v>1</v>
      </c>
      <c r="D40" s="56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3">
      <c r="A41" s="10" t="s">
        <v>180</v>
      </c>
      <c r="B41" s="55">
        <v>6</v>
      </c>
      <c r="C41" s="55">
        <v>1.1000000000000001</v>
      </c>
      <c r="D41" s="56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3">
      <c r="A42" s="10" t="s">
        <v>181</v>
      </c>
      <c r="B42" s="55">
        <v>6.1</v>
      </c>
      <c r="C42" s="55">
        <v>1</v>
      </c>
      <c r="D42" s="56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3">
      <c r="A43" s="5" t="s">
        <v>182</v>
      </c>
      <c r="B43" s="29">
        <v>6.2</v>
      </c>
      <c r="C43" s="29">
        <v>1.1000000000000001</v>
      </c>
      <c r="D43" s="58" t="s">
        <v>182</v>
      </c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3">
      <c r="A44" s="9" t="s">
        <v>84</v>
      </c>
    </row>
    <row r="45" spans="1:13" x14ac:dyDescent="0.3">
      <c r="A45" s="9"/>
    </row>
    <row r="46" spans="1:13" x14ac:dyDescent="0.3">
      <c r="A46" s="9"/>
    </row>
    <row r="47" spans="1:13" x14ac:dyDescent="0.3">
      <c r="A47" s="9"/>
    </row>
    <row r="48" spans="1:13" x14ac:dyDescent="0.3">
      <c r="A48" s="9"/>
    </row>
    <row r="49" spans="1:1" x14ac:dyDescent="0.3">
      <c r="A49" s="9"/>
    </row>
    <row r="50" spans="1:1" x14ac:dyDescent="0.3">
      <c r="A50" s="9"/>
    </row>
    <row r="51" spans="1:1" x14ac:dyDescent="0.3">
      <c r="A51" s="9"/>
    </row>
    <row r="52" spans="1:1" x14ac:dyDescent="0.3">
      <c r="A52" s="9"/>
    </row>
    <row r="53" spans="1:1" x14ac:dyDescent="0.3">
      <c r="A53" s="9"/>
    </row>
    <row r="54" spans="1:1" x14ac:dyDescent="0.3">
      <c r="A54" s="9"/>
    </row>
    <row r="55" spans="1:1" x14ac:dyDescent="0.3">
      <c r="A55" s="9"/>
    </row>
    <row r="56" spans="1:1" x14ac:dyDescent="0.3">
      <c r="A56" s="9"/>
    </row>
    <row r="57" spans="1:1" x14ac:dyDescent="0.3">
      <c r="A57" s="9"/>
    </row>
    <row r="58" spans="1:1" x14ac:dyDescent="0.3">
      <c r="A58" s="9"/>
    </row>
    <row r="59" spans="1:1" x14ac:dyDescent="0.3">
      <c r="A59" s="9"/>
    </row>
    <row r="60" spans="1:1" x14ac:dyDescent="0.3">
      <c r="A60" s="9"/>
    </row>
    <row r="61" spans="1:1" x14ac:dyDescent="0.3">
      <c r="A61" s="9"/>
    </row>
    <row r="62" spans="1:1" x14ac:dyDescent="0.3">
      <c r="A62" s="9"/>
    </row>
    <row r="63" spans="1:1" x14ac:dyDescent="0.3">
      <c r="A63" s="9"/>
    </row>
    <row r="64" spans="1:1" x14ac:dyDescent="0.3">
      <c r="A64" s="9"/>
    </row>
    <row r="65" spans="1:1" x14ac:dyDescent="0.3">
      <c r="A65" s="9"/>
    </row>
    <row r="66" spans="1:1" x14ac:dyDescent="0.3">
      <c r="A66" s="9"/>
    </row>
    <row r="67" spans="1:1" x14ac:dyDescent="0.3">
      <c r="A67" s="23" t="s">
        <v>77</v>
      </c>
    </row>
  </sheetData>
  <hyperlinks>
    <hyperlink ref="A67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workbookViewId="0"/>
  </sheetViews>
  <sheetFormatPr defaultRowHeight="16.5" x14ac:dyDescent="0.3"/>
  <cols>
    <col min="1" max="1" width="22" style="2" customWidth="1"/>
    <col min="2" max="3" width="20" style="2" customWidth="1"/>
    <col min="4" max="16384" width="9.140625" style="2"/>
  </cols>
  <sheetData>
    <row r="1" spans="1:3" x14ac:dyDescent="0.3">
      <c r="A1" s="1" t="s">
        <v>86</v>
      </c>
    </row>
    <row r="2" spans="1:3" x14ac:dyDescent="0.3">
      <c r="A2" s="3" t="s">
        <v>28</v>
      </c>
      <c r="B2" s="14" t="s">
        <v>34</v>
      </c>
      <c r="C2" s="14" t="s">
        <v>35</v>
      </c>
    </row>
    <row r="3" spans="1:3" x14ac:dyDescent="0.3">
      <c r="A3" s="2" t="s">
        <v>32</v>
      </c>
      <c r="B3" s="4">
        <v>11193</v>
      </c>
      <c r="C3" s="4">
        <v>8065</v>
      </c>
    </row>
    <row r="4" spans="1:3" x14ac:dyDescent="0.3">
      <c r="A4" s="2" t="s">
        <v>33</v>
      </c>
      <c r="B4" s="4">
        <v>4809</v>
      </c>
      <c r="C4" s="4">
        <v>28881</v>
      </c>
    </row>
    <row r="5" spans="1:3" x14ac:dyDescent="0.3">
      <c r="A5" s="12" t="s">
        <v>4</v>
      </c>
      <c r="B5" s="13">
        <v>16002</v>
      </c>
      <c r="C5" s="13">
        <v>36946</v>
      </c>
    </row>
    <row r="6" spans="1:3" x14ac:dyDescent="0.3">
      <c r="A6" s="9" t="s">
        <v>31</v>
      </c>
    </row>
    <row r="21" spans="1:1" x14ac:dyDescent="0.3">
      <c r="A21" s="23" t="s">
        <v>77</v>
      </c>
    </row>
  </sheetData>
  <hyperlinks>
    <hyperlink ref="A21" location="Obsah!A1" display="Späť na obsah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/>
  </sheetViews>
  <sheetFormatPr defaultRowHeight="16.5" x14ac:dyDescent="0.3"/>
  <cols>
    <col min="1" max="1" width="9.140625" style="2"/>
    <col min="2" max="5" width="20" style="2" customWidth="1"/>
    <col min="6" max="6" width="16.42578125" style="2" customWidth="1"/>
    <col min="7" max="7" width="23" style="2" customWidth="1"/>
    <col min="8" max="8" width="12.85546875" style="2" customWidth="1"/>
    <col min="9" max="9" width="17.140625" style="2" customWidth="1"/>
    <col min="10" max="16384" width="9.140625" style="2"/>
  </cols>
  <sheetData>
    <row r="1" spans="1:9" x14ac:dyDescent="0.3">
      <c r="A1" s="1" t="s">
        <v>90</v>
      </c>
    </row>
    <row r="2" spans="1:9" x14ac:dyDescent="0.3">
      <c r="A2" s="3"/>
      <c r="B2" s="59" t="s">
        <v>87</v>
      </c>
      <c r="C2" s="59" t="s">
        <v>89</v>
      </c>
      <c r="D2" s="59" t="s">
        <v>88</v>
      </c>
      <c r="E2" s="60" t="s">
        <v>96</v>
      </c>
      <c r="F2" s="60"/>
      <c r="G2" s="60"/>
      <c r="H2" s="60"/>
      <c r="I2" s="60"/>
    </row>
    <row r="3" spans="1:9" x14ac:dyDescent="0.3">
      <c r="A3" s="27" t="s">
        <v>11</v>
      </c>
      <c r="B3" s="59"/>
      <c r="C3" s="59"/>
      <c r="D3" s="59"/>
      <c r="E3" s="14" t="s">
        <v>91</v>
      </c>
      <c r="F3" s="14" t="s">
        <v>92</v>
      </c>
      <c r="G3" s="14" t="s">
        <v>93</v>
      </c>
      <c r="H3" s="14" t="s">
        <v>94</v>
      </c>
      <c r="I3" s="14" t="s">
        <v>95</v>
      </c>
    </row>
    <row r="4" spans="1:9" x14ac:dyDescent="0.3">
      <c r="A4" s="2" t="s">
        <v>14</v>
      </c>
      <c r="B4" s="4">
        <v>3363</v>
      </c>
      <c r="C4" s="4">
        <v>30497</v>
      </c>
      <c r="D4" s="4">
        <v>0</v>
      </c>
      <c r="E4" s="25">
        <f>B4/C4*100</f>
        <v>11.027314162048727</v>
      </c>
    </row>
    <row r="5" spans="1:9" x14ac:dyDescent="0.3">
      <c r="A5" s="2" t="s">
        <v>15</v>
      </c>
      <c r="B5" s="4">
        <v>7108</v>
      </c>
      <c r="C5" s="4">
        <v>38302</v>
      </c>
      <c r="D5" s="4">
        <v>0</v>
      </c>
      <c r="E5" s="25">
        <f t="shared" ref="E5:E15" si="0">B5/C5*100</f>
        <v>18.5577776617409</v>
      </c>
    </row>
    <row r="6" spans="1:9" x14ac:dyDescent="0.3">
      <c r="A6" s="2" t="s">
        <v>16</v>
      </c>
      <c r="B6" s="4">
        <v>9082</v>
      </c>
      <c r="C6" s="4">
        <v>42598</v>
      </c>
      <c r="D6" s="4">
        <v>0</v>
      </c>
      <c r="E6" s="25">
        <f t="shared" si="0"/>
        <v>21.320249776984834</v>
      </c>
    </row>
    <row r="7" spans="1:9" x14ac:dyDescent="0.3">
      <c r="A7" s="2" t="s">
        <v>17</v>
      </c>
      <c r="B7" s="4">
        <v>9994</v>
      </c>
      <c r="C7" s="4">
        <v>46020</v>
      </c>
      <c r="D7" s="4">
        <v>16741</v>
      </c>
      <c r="E7" s="25">
        <f t="shared" si="0"/>
        <v>21.716644936983919</v>
      </c>
      <c r="F7" s="26">
        <f>B7/(B7+D7)*100</f>
        <v>37.381709369740044</v>
      </c>
      <c r="H7" s="26">
        <f>(E7+F7)/2</f>
        <v>29.549177153361981</v>
      </c>
    </row>
    <row r="8" spans="1:9" x14ac:dyDescent="0.3">
      <c r="A8" s="2" t="s">
        <v>18</v>
      </c>
      <c r="B8" s="4">
        <v>10778</v>
      </c>
      <c r="C8" s="4">
        <v>48772</v>
      </c>
      <c r="D8" s="4">
        <v>18702</v>
      </c>
      <c r="E8" s="25">
        <f t="shared" si="0"/>
        <v>22.098745181661609</v>
      </c>
      <c r="F8" s="26">
        <f t="shared" ref="F8:F10" si="1">B8/(B8+D8)*100</f>
        <v>36.560379918588879</v>
      </c>
      <c r="H8" s="26">
        <f t="shared" ref="H8:H10" si="2">(E8+F8)/2</f>
        <v>29.329562550125246</v>
      </c>
    </row>
    <row r="9" spans="1:9" x14ac:dyDescent="0.3">
      <c r="A9" s="2" t="s">
        <v>19</v>
      </c>
      <c r="B9" s="4">
        <v>11532</v>
      </c>
      <c r="C9" s="4">
        <v>51857</v>
      </c>
      <c r="D9" s="4">
        <v>19405</v>
      </c>
      <c r="E9" s="25">
        <f t="shared" si="0"/>
        <v>22.23807779084791</v>
      </c>
      <c r="F9" s="26">
        <f t="shared" si="1"/>
        <v>37.275753951579013</v>
      </c>
      <c r="H9" s="26">
        <f t="shared" si="2"/>
        <v>29.756915871213462</v>
      </c>
    </row>
    <row r="10" spans="1:9" x14ac:dyDescent="0.3">
      <c r="A10" s="2" t="s">
        <v>20</v>
      </c>
      <c r="B10" s="4">
        <v>12602</v>
      </c>
      <c r="C10" s="4">
        <v>54764</v>
      </c>
      <c r="D10" s="4">
        <v>20826</v>
      </c>
      <c r="E10" s="25">
        <f t="shared" si="0"/>
        <v>23.011467387334744</v>
      </c>
      <c r="F10" s="26">
        <f t="shared" si="1"/>
        <v>37.698935024530336</v>
      </c>
      <c r="G10" s="26">
        <f>B10/($B$10+$D$10)*100</f>
        <v>37.698935024530336</v>
      </c>
      <c r="H10" s="26">
        <f t="shared" si="2"/>
        <v>30.355201205932538</v>
      </c>
      <c r="I10" s="26">
        <f>(E10+G10)/2</f>
        <v>30.355201205932538</v>
      </c>
    </row>
    <row r="11" spans="1:9" x14ac:dyDescent="0.3">
      <c r="A11" s="2" t="s">
        <v>21</v>
      </c>
      <c r="B11" s="4">
        <v>13686</v>
      </c>
      <c r="C11" s="4">
        <v>57513</v>
      </c>
      <c r="D11" s="4">
        <v>0</v>
      </c>
      <c r="E11" s="25">
        <f t="shared" si="0"/>
        <v>23.796359084033174</v>
      </c>
      <c r="G11" s="26">
        <f t="shared" ref="G11:G15" si="3">B11/($B$10+$D$10)*100</f>
        <v>40.941725499581189</v>
      </c>
      <c r="I11" s="26">
        <f t="shared" ref="I11:I15" si="4">(E11+G11)/2</f>
        <v>32.369042291807183</v>
      </c>
    </row>
    <row r="12" spans="1:9" x14ac:dyDescent="0.3">
      <c r="A12" s="2" t="s">
        <v>22</v>
      </c>
      <c r="B12" s="4">
        <v>14680</v>
      </c>
      <c r="C12" s="4">
        <v>59903</v>
      </c>
      <c r="D12" s="4">
        <v>0</v>
      </c>
      <c r="E12" s="25">
        <f t="shared" si="0"/>
        <v>24.5062851610103</v>
      </c>
      <c r="G12" s="26">
        <f t="shared" si="3"/>
        <v>43.915280603087233</v>
      </c>
      <c r="I12" s="26">
        <f t="shared" si="4"/>
        <v>34.210782882048768</v>
      </c>
    </row>
    <row r="13" spans="1:9" x14ac:dyDescent="0.3">
      <c r="A13" s="2" t="s">
        <v>23</v>
      </c>
      <c r="B13" s="4">
        <v>13754</v>
      </c>
      <c r="C13" s="4">
        <v>61567</v>
      </c>
      <c r="D13" s="4">
        <v>0</v>
      </c>
      <c r="E13" s="25">
        <f t="shared" si="0"/>
        <v>22.339889876069975</v>
      </c>
      <c r="G13" s="26">
        <f t="shared" si="3"/>
        <v>41.145147780303937</v>
      </c>
      <c r="I13" s="26">
        <f t="shared" si="4"/>
        <v>31.742518828186956</v>
      </c>
    </row>
    <row r="14" spans="1:9" x14ac:dyDescent="0.3">
      <c r="A14" s="2" t="s">
        <v>24</v>
      </c>
      <c r="B14" s="4">
        <v>15003</v>
      </c>
      <c r="C14" s="4">
        <v>64014</v>
      </c>
      <c r="D14" s="4">
        <v>0</v>
      </c>
      <c r="E14" s="25">
        <f t="shared" si="0"/>
        <v>23.437060642984349</v>
      </c>
      <c r="G14" s="26">
        <f t="shared" si="3"/>
        <v>44.881536436520278</v>
      </c>
      <c r="I14" s="26">
        <f t="shared" si="4"/>
        <v>34.159298539752314</v>
      </c>
    </row>
    <row r="15" spans="1:9" x14ac:dyDescent="0.3">
      <c r="A15" s="5" t="s">
        <v>25</v>
      </c>
      <c r="B15" s="6">
        <v>15196</v>
      </c>
      <c r="C15" s="6">
        <v>66076</v>
      </c>
      <c r="D15" s="6">
        <v>0</v>
      </c>
      <c r="E15" s="28">
        <f t="shared" si="0"/>
        <v>22.997760154973061</v>
      </c>
      <c r="F15" s="5"/>
      <c r="G15" s="29">
        <f t="shared" si="3"/>
        <v>45.458896733277491</v>
      </c>
      <c r="H15" s="5"/>
      <c r="I15" s="29">
        <f t="shared" si="4"/>
        <v>34.228328444125275</v>
      </c>
    </row>
    <row r="16" spans="1:9" x14ac:dyDescent="0.3">
      <c r="A16" s="9" t="s">
        <v>142</v>
      </c>
    </row>
    <row r="31" spans="1:1" x14ac:dyDescent="0.3">
      <c r="A31" s="23" t="s">
        <v>77</v>
      </c>
    </row>
  </sheetData>
  <mergeCells count="4">
    <mergeCell ref="B2:B3"/>
    <mergeCell ref="C2:C3"/>
    <mergeCell ref="D2:D3"/>
    <mergeCell ref="E2:I2"/>
  </mergeCells>
  <hyperlinks>
    <hyperlink ref="A31" location="Obsah!A1" display="Späť na obsah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zoomScaleNormal="100" workbookViewId="0"/>
  </sheetViews>
  <sheetFormatPr defaultRowHeight="16.5" x14ac:dyDescent="0.3"/>
  <cols>
    <col min="1" max="5" width="17.140625" style="2" customWidth="1"/>
    <col min="6" max="16384" width="9.140625" style="2"/>
  </cols>
  <sheetData>
    <row r="1" spans="1:5" x14ac:dyDescent="0.3">
      <c r="A1" s="1" t="s">
        <v>98</v>
      </c>
    </row>
    <row r="2" spans="1:5" x14ac:dyDescent="0.3">
      <c r="A2" s="61" t="s">
        <v>36</v>
      </c>
      <c r="B2" s="60" t="s">
        <v>12</v>
      </c>
      <c r="C2" s="60"/>
      <c r="D2" s="60" t="s">
        <v>13</v>
      </c>
      <c r="E2" s="60"/>
    </row>
    <row r="3" spans="1:5" x14ac:dyDescent="0.3">
      <c r="A3" s="61"/>
      <c r="B3" s="14" t="s">
        <v>56</v>
      </c>
      <c r="C3" s="14" t="s">
        <v>57</v>
      </c>
      <c r="D3" s="14" t="s">
        <v>56</v>
      </c>
      <c r="E3" s="14" t="s">
        <v>57</v>
      </c>
    </row>
    <row r="4" spans="1:5" x14ac:dyDescent="0.3">
      <c r="A4" s="2" t="s">
        <v>37</v>
      </c>
      <c r="B4" s="4">
        <v>126</v>
      </c>
      <c r="C4" s="4">
        <v>738</v>
      </c>
      <c r="D4" s="4">
        <v>84</v>
      </c>
      <c r="E4" s="4">
        <v>1356</v>
      </c>
    </row>
    <row r="5" spans="1:5" x14ac:dyDescent="0.3">
      <c r="A5" s="2" t="s">
        <v>38</v>
      </c>
      <c r="B5" s="4">
        <v>441</v>
      </c>
      <c r="C5" s="4">
        <v>538</v>
      </c>
      <c r="D5" s="4">
        <v>221</v>
      </c>
      <c r="E5" s="4">
        <v>1931</v>
      </c>
    </row>
    <row r="6" spans="1:5" x14ac:dyDescent="0.3">
      <c r="A6" s="2" t="s">
        <v>39</v>
      </c>
      <c r="B6" s="4">
        <v>495</v>
      </c>
      <c r="C6" s="4">
        <v>602</v>
      </c>
      <c r="D6" s="4">
        <v>177</v>
      </c>
      <c r="E6" s="4">
        <v>1622</v>
      </c>
    </row>
    <row r="7" spans="1:5" x14ac:dyDescent="0.3">
      <c r="A7" s="2" t="s">
        <v>40</v>
      </c>
      <c r="B7" s="4">
        <v>492</v>
      </c>
      <c r="C7" s="4">
        <v>589</v>
      </c>
      <c r="D7" s="4">
        <v>138</v>
      </c>
      <c r="E7" s="4">
        <v>2158</v>
      </c>
    </row>
    <row r="8" spans="1:5" x14ac:dyDescent="0.3">
      <c r="A8" s="2" t="s">
        <v>41</v>
      </c>
      <c r="B8" s="4">
        <v>478</v>
      </c>
      <c r="C8" s="4">
        <v>716</v>
      </c>
      <c r="D8" s="4">
        <v>166</v>
      </c>
      <c r="E8" s="4">
        <v>3085</v>
      </c>
    </row>
    <row r="9" spans="1:5" x14ac:dyDescent="0.3">
      <c r="A9" s="2" t="s">
        <v>42</v>
      </c>
      <c r="B9" s="4">
        <v>386</v>
      </c>
      <c r="C9" s="4">
        <v>665</v>
      </c>
      <c r="D9" s="4">
        <v>192</v>
      </c>
      <c r="E9" s="4">
        <v>3052</v>
      </c>
    </row>
    <row r="10" spans="1:5" x14ac:dyDescent="0.3">
      <c r="A10" s="2" t="s">
        <v>43</v>
      </c>
      <c r="B10" s="4">
        <v>328</v>
      </c>
      <c r="C10" s="4">
        <v>492</v>
      </c>
      <c r="D10" s="4">
        <v>186</v>
      </c>
      <c r="E10" s="4">
        <v>2615</v>
      </c>
    </row>
    <row r="11" spans="1:5" x14ac:dyDescent="0.3">
      <c r="A11" s="2" t="s">
        <v>44</v>
      </c>
      <c r="B11" s="4">
        <v>208</v>
      </c>
      <c r="C11" s="4">
        <v>288</v>
      </c>
      <c r="D11" s="4">
        <v>107</v>
      </c>
      <c r="E11" s="4">
        <v>1769</v>
      </c>
    </row>
    <row r="12" spans="1:5" x14ac:dyDescent="0.3">
      <c r="A12" s="2" t="s">
        <v>45</v>
      </c>
      <c r="B12" s="4">
        <v>71</v>
      </c>
      <c r="C12" s="4">
        <v>161</v>
      </c>
      <c r="D12" s="4">
        <v>34</v>
      </c>
      <c r="E12" s="4">
        <v>938</v>
      </c>
    </row>
    <row r="13" spans="1:5" x14ac:dyDescent="0.3">
      <c r="A13" s="2" t="s">
        <v>46</v>
      </c>
      <c r="B13" s="4">
        <v>28</v>
      </c>
      <c r="C13" s="4">
        <v>315</v>
      </c>
      <c r="D13" s="4">
        <v>8</v>
      </c>
      <c r="E13" s="4">
        <v>427</v>
      </c>
    </row>
    <row r="14" spans="1:5" x14ac:dyDescent="0.3">
      <c r="A14" s="2" t="s">
        <v>47</v>
      </c>
      <c r="B14" s="4">
        <v>3</v>
      </c>
      <c r="C14" s="4">
        <v>82</v>
      </c>
      <c r="D14" s="4">
        <v>1</v>
      </c>
      <c r="E14" s="4">
        <v>106</v>
      </c>
    </row>
    <row r="15" spans="1:5" x14ac:dyDescent="0.3">
      <c r="A15" s="2" t="s">
        <v>48</v>
      </c>
      <c r="B15" s="4">
        <v>0</v>
      </c>
      <c r="C15" s="4">
        <v>11</v>
      </c>
      <c r="D15" s="4">
        <v>0</v>
      </c>
      <c r="E15" s="4">
        <v>18</v>
      </c>
    </row>
    <row r="16" spans="1:5" x14ac:dyDescent="0.3">
      <c r="A16" s="2" t="s">
        <v>49</v>
      </c>
      <c r="B16" s="4">
        <v>0</v>
      </c>
      <c r="C16" s="4">
        <v>4</v>
      </c>
      <c r="D16" s="4">
        <v>0</v>
      </c>
      <c r="E16" s="4">
        <v>0</v>
      </c>
    </row>
    <row r="17" spans="1:5" x14ac:dyDescent="0.3">
      <c r="A17" s="2" t="s">
        <v>50</v>
      </c>
      <c r="B17" s="4">
        <v>3</v>
      </c>
      <c r="C17" s="4">
        <v>3</v>
      </c>
      <c r="D17" s="4">
        <v>0</v>
      </c>
      <c r="E17" s="4">
        <v>14</v>
      </c>
    </row>
    <row r="18" spans="1:5" x14ac:dyDescent="0.3">
      <c r="A18" s="12" t="s">
        <v>4</v>
      </c>
      <c r="B18" s="13">
        <f>SUM(B4:B17)</f>
        <v>3059</v>
      </c>
      <c r="C18" s="13">
        <f>SUM(C4:C17)</f>
        <v>5204</v>
      </c>
      <c r="D18" s="13">
        <f>SUM(D4:D17)</f>
        <v>1314</v>
      </c>
      <c r="E18" s="13">
        <f>SUM(E4:E17)</f>
        <v>19091</v>
      </c>
    </row>
    <row r="19" spans="1:5" x14ac:dyDescent="0.3">
      <c r="A19" s="9" t="s">
        <v>31</v>
      </c>
    </row>
    <row r="20" spans="1:5" x14ac:dyDescent="0.3">
      <c r="A20" s="9"/>
    </row>
    <row r="34" spans="1:1" x14ac:dyDescent="0.3">
      <c r="A34" s="23" t="s">
        <v>77</v>
      </c>
    </row>
  </sheetData>
  <mergeCells count="3">
    <mergeCell ref="B2:C2"/>
    <mergeCell ref="D2:E2"/>
    <mergeCell ref="A2:A3"/>
  </mergeCells>
  <hyperlinks>
    <hyperlink ref="A34" location="Obsah!A1" display="Späť na obsah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Obsah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</vt:vector>
  </TitlesOfParts>
  <Company>MPSVR-2120083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Hábel Branislav</dc:creator>
  <cp:lastModifiedBy>Hábel Branislav</cp:lastModifiedBy>
  <dcterms:created xsi:type="dcterms:W3CDTF">2023-05-29T07:29:14Z</dcterms:created>
  <dcterms:modified xsi:type="dcterms:W3CDTF">2023-09-21T06:25:22Z</dcterms:modified>
</cp:coreProperties>
</file>